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192.168.0.100\share\LOC\Accounts\HubSpot\project\2019\HUB190709\Shipped\0805_rev(byAya)\"/>
    </mc:Choice>
  </mc:AlternateContent>
  <xr:revisionPtr revIDLastSave="0" documentId="13_ncr:1_{087D7FDA-3082-4E7E-A50C-33EA780AFBCE}" xr6:coauthVersionLast="43" xr6:coauthVersionMax="43" xr10:uidLastSave="{00000000-0000-0000-0000-000000000000}"/>
  <bookViews>
    <workbookView xWindow="-120" yWindow="-120" windowWidth="29040" windowHeight="15840" tabRatio="500" xr2:uid="{00000000-000D-0000-FFFF-FFFF00000000}"/>
  </bookViews>
  <sheets>
    <sheet name="このテンプレートの使い方" sheetId="6" r:id="rId1"/>
    <sheet name="広告のプランニング" sheetId="1" r:id="rId2"/>
    <sheet name="広告の成果" sheetId="7" r:id="rId3"/>
  </sheets>
  <calcPr calcId="18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I24" i="7" l="1"/>
  <c r="I25" i="7"/>
  <c r="I23" i="7"/>
  <c r="I20" i="7"/>
  <c r="I19" i="7"/>
  <c r="I18" i="7"/>
  <c r="I14" i="7"/>
  <c r="I15" i="7"/>
  <c r="I13" i="7"/>
  <c r="I9" i="7"/>
  <c r="I10" i="7"/>
  <c r="I8" i="7"/>
  <c r="I5" i="7"/>
  <c r="I4" i="7"/>
  <c r="I3" i="7"/>
  <c r="K3" i="7" l="1"/>
  <c r="P9" i="1"/>
  <c r="L9" i="1"/>
  <c r="H9" i="1"/>
  <c r="P8" i="1"/>
  <c r="L8" i="1"/>
  <c r="H8" i="1"/>
  <c r="P7" i="1"/>
  <c r="L7" i="1"/>
  <c r="H7" i="1"/>
  <c r="P74" i="1"/>
  <c r="L74" i="1"/>
  <c r="H74" i="1"/>
  <c r="P73" i="1"/>
  <c r="L73" i="1"/>
  <c r="H73" i="1"/>
  <c r="P72" i="1"/>
  <c r="L72" i="1"/>
  <c r="H72" i="1"/>
  <c r="P71" i="1"/>
  <c r="L71" i="1"/>
  <c r="H71" i="1"/>
  <c r="P70" i="1"/>
  <c r="L70" i="1"/>
  <c r="H70" i="1"/>
  <c r="P69" i="1"/>
  <c r="L69" i="1"/>
  <c r="H69" i="1"/>
  <c r="P68" i="1"/>
  <c r="L68" i="1"/>
  <c r="H68" i="1"/>
  <c r="P62" i="1"/>
  <c r="L62" i="1"/>
  <c r="H62" i="1"/>
  <c r="P61" i="1"/>
  <c r="L61" i="1"/>
  <c r="H61" i="1"/>
  <c r="P60" i="1"/>
  <c r="L60" i="1"/>
  <c r="H60" i="1"/>
  <c r="P59" i="1"/>
  <c r="L59" i="1"/>
  <c r="H59" i="1"/>
  <c r="P58" i="1"/>
  <c r="L58" i="1"/>
  <c r="H58" i="1"/>
  <c r="P57" i="1"/>
  <c r="L57" i="1"/>
  <c r="H57" i="1"/>
  <c r="P56" i="1"/>
  <c r="L56" i="1"/>
  <c r="H56" i="1"/>
  <c r="P50" i="1"/>
  <c r="L50" i="1"/>
  <c r="H50" i="1"/>
  <c r="P49" i="1"/>
  <c r="L49" i="1"/>
  <c r="H49" i="1"/>
  <c r="P48" i="1"/>
  <c r="L48" i="1"/>
  <c r="H48" i="1"/>
  <c r="P47" i="1"/>
  <c r="L47" i="1"/>
  <c r="H47" i="1"/>
  <c r="P46" i="1"/>
  <c r="L46" i="1"/>
  <c r="H46" i="1"/>
  <c r="P45" i="1"/>
  <c r="L45" i="1"/>
  <c r="H45" i="1"/>
  <c r="P44" i="1"/>
  <c r="L44" i="1"/>
  <c r="H44" i="1"/>
  <c r="P37" i="1"/>
  <c r="L37" i="1"/>
  <c r="H37" i="1"/>
  <c r="P36" i="1"/>
  <c r="L36" i="1"/>
  <c r="H36" i="1"/>
  <c r="P35" i="1"/>
  <c r="L35" i="1"/>
  <c r="H35" i="1"/>
  <c r="P34" i="1"/>
  <c r="L34" i="1"/>
  <c r="H34" i="1"/>
  <c r="P33" i="1"/>
  <c r="L33" i="1"/>
  <c r="H33" i="1"/>
  <c r="P32" i="1"/>
  <c r="L32" i="1"/>
  <c r="H32" i="1"/>
  <c r="P31" i="1"/>
  <c r="L31" i="1"/>
  <c r="H31" i="1"/>
  <c r="P25" i="1"/>
  <c r="L25" i="1"/>
  <c r="H25" i="1"/>
  <c r="P24" i="1"/>
  <c r="L24" i="1"/>
  <c r="H24" i="1"/>
  <c r="P23" i="1"/>
  <c r="L23" i="1"/>
  <c r="H23" i="1"/>
  <c r="P22" i="1"/>
  <c r="L22" i="1"/>
  <c r="H22" i="1"/>
  <c r="P21" i="1"/>
  <c r="L21" i="1"/>
  <c r="H21" i="1"/>
  <c r="P20" i="1"/>
  <c r="L20" i="1"/>
  <c r="H20" i="1"/>
  <c r="P19" i="1"/>
  <c r="L19" i="1"/>
  <c r="H19" i="1"/>
  <c r="P13" i="1"/>
  <c r="L13" i="1"/>
  <c r="H13" i="1"/>
  <c r="P12" i="1"/>
  <c r="L12" i="1"/>
  <c r="H12" i="1"/>
  <c r="P11" i="1"/>
  <c r="L11" i="1"/>
  <c r="H11" i="1"/>
  <c r="P10" i="1"/>
  <c r="L10" i="1"/>
  <c r="H10" i="1"/>
  <c r="N17" i="1" l="1"/>
  <c r="K25" i="7"/>
  <c r="J25" i="7"/>
  <c r="H25" i="7"/>
  <c r="G25" i="7"/>
  <c r="F25" i="7"/>
  <c r="K24" i="7"/>
  <c r="J24" i="7"/>
  <c r="H24" i="7"/>
  <c r="G24" i="7"/>
  <c r="F24" i="7"/>
  <c r="K23" i="7"/>
  <c r="J23" i="7"/>
  <c r="H23" i="7"/>
  <c r="G23" i="7"/>
  <c r="F23" i="7"/>
  <c r="K20" i="7"/>
  <c r="J20" i="7"/>
  <c r="H20" i="7"/>
  <c r="G20" i="7"/>
  <c r="F20" i="7"/>
  <c r="K19" i="7"/>
  <c r="J19" i="7"/>
  <c r="H19" i="7"/>
  <c r="G19" i="7"/>
  <c r="F19" i="7"/>
  <c r="K18" i="7"/>
  <c r="J18" i="7"/>
  <c r="H18" i="7"/>
  <c r="G18" i="7"/>
  <c r="F18" i="7"/>
  <c r="K15" i="7"/>
  <c r="J15" i="7"/>
  <c r="H15" i="7"/>
  <c r="G15" i="7"/>
  <c r="F15" i="7"/>
  <c r="K14" i="7"/>
  <c r="J14" i="7"/>
  <c r="H14" i="7"/>
  <c r="G14" i="7"/>
  <c r="F14" i="7"/>
  <c r="K13" i="7"/>
  <c r="J13" i="7"/>
  <c r="H13" i="7"/>
  <c r="G13" i="7"/>
  <c r="F13" i="7"/>
  <c r="K10" i="7"/>
  <c r="J10" i="7"/>
  <c r="H10" i="7"/>
  <c r="G10" i="7"/>
  <c r="F10" i="7"/>
  <c r="K9" i="7"/>
  <c r="J9" i="7"/>
  <c r="H9" i="7"/>
  <c r="G9" i="7"/>
  <c r="F9" i="7"/>
  <c r="K8" i="7"/>
  <c r="J8" i="7"/>
  <c r="H8" i="7"/>
  <c r="G8" i="7"/>
  <c r="F8" i="7"/>
  <c r="K5" i="7"/>
  <c r="J5" i="7"/>
  <c r="H5" i="7"/>
  <c r="G5" i="7"/>
  <c r="F5" i="7"/>
  <c r="K4" i="7"/>
  <c r="J4" i="7"/>
  <c r="H4" i="7"/>
  <c r="G4" i="7"/>
  <c r="F4" i="7"/>
  <c r="J3" i="7"/>
  <c r="H3" i="7"/>
  <c r="G3" i="7"/>
  <c r="F3" i="7"/>
  <c r="N78" i="1"/>
  <c r="J78" i="1"/>
  <c r="F78" i="1"/>
  <c r="N77" i="1"/>
  <c r="J77" i="1"/>
  <c r="F77" i="1"/>
  <c r="N76" i="1"/>
  <c r="J76" i="1"/>
  <c r="F76" i="1"/>
  <c r="N66" i="1"/>
  <c r="J66" i="1"/>
  <c r="F66" i="1"/>
  <c r="N65" i="1"/>
  <c r="J65" i="1"/>
  <c r="F65" i="1"/>
  <c r="N64" i="1"/>
  <c r="J64" i="1"/>
  <c r="F64" i="1"/>
  <c r="N54" i="1"/>
  <c r="J54" i="1"/>
  <c r="F54" i="1"/>
  <c r="N53" i="1"/>
  <c r="J53" i="1"/>
  <c r="F53" i="1"/>
  <c r="N52" i="1"/>
  <c r="J52" i="1"/>
  <c r="F52" i="1"/>
  <c r="N41" i="1"/>
  <c r="J41" i="1"/>
  <c r="F41" i="1"/>
  <c r="F29" i="1"/>
  <c r="J17" i="1"/>
  <c r="N29" i="1"/>
  <c r="J29" i="1"/>
  <c r="N28" i="1"/>
  <c r="J28" i="1"/>
  <c r="F28" i="1"/>
  <c r="N27" i="1"/>
  <c r="J27" i="1"/>
  <c r="F27" i="1"/>
  <c r="F17" i="1"/>
  <c r="F15" i="1"/>
  <c r="N40" i="1"/>
  <c r="N39" i="1"/>
  <c r="J40" i="1"/>
  <c r="J39" i="1"/>
  <c r="F40" i="1"/>
  <c r="F39" i="1"/>
  <c r="N16" i="1"/>
  <c r="N15" i="1"/>
  <c r="J16" i="1"/>
  <c r="J15" i="1"/>
  <c r="F16" i="1"/>
</calcChain>
</file>

<file path=xl/sharedStrings.xml><?xml version="1.0" encoding="utf-8"?>
<sst xmlns="http://schemas.openxmlformats.org/spreadsheetml/2006/main" count="387" uniqueCount="82">
  <si>
    <t>ウェブサイトのアドレス</t>
  </si>
  <si>
    <t xml:space="preserve"> </t>
  </si>
  <si>
    <t>キャンペーン</t>
  </si>
  <si>
    <t>広告グループ／キーワード</t>
  </si>
  <si>
    <t>除外キーワード</t>
  </si>
  <si>
    <t>バリエーション1</t>
  </si>
  <si>
    <t>バリエーション2</t>
  </si>
  <si>
    <t>バリエーション3</t>
  </si>
  <si>
    <t>りんご</t>
  </si>
  <si>
    <t>デリシャス りんご</t>
  </si>
  <si>
    <t xml:space="preserve">  -ゴールデン</t>
  </si>
  <si>
    <t>広告見出し1（半角30文字）</t>
  </si>
  <si>
    <t>見出しのサンプル</t>
  </si>
  <si>
    <t>広告見出し2（半角30文字）</t>
  </si>
  <si>
    <t>産地直送</t>
  </si>
  <si>
    <t>広告見出し3（半角30文字）</t>
  </si>
  <si>
    <t>サンプル青果店</t>
  </si>
  <si>
    <t>説明文1（半角90文字）</t>
  </si>
  <si>
    <t>今年のりんごが待ちきれないという方に、</t>
  </si>
  <si>
    <t>サンプル青果店の完全ガイドで美味しいリンゴの選び方を徹底解説。</t>
  </si>
  <si>
    <t>説明文のサンプル</t>
  </si>
  <si>
    <t>説明文2（半角90文字）</t>
  </si>
  <si>
    <t xml:space="preserve">最高のリンゴを選ぶためのコツをお教えします。 </t>
  </si>
  <si>
    <t>パス1（半角15文字）</t>
  </si>
  <si>
    <t>パス2（半角15文字）</t>
  </si>
  <si>
    <t>eBook</t>
  </si>
  <si>
    <t>最終ページURL</t>
  </si>
  <si>
    <t>ゴールデンデリシャス りんご</t>
  </si>
  <si>
    <t>美味しさの秘密</t>
  </si>
  <si>
    <t>美味しい紅玉りんご</t>
  </si>
  <si>
    <t>サンプル青果店の完全ガイドで美味しい紅玉の選び方を徹底解説。</t>
  </si>
  <si>
    <t>完全ガイドで美味しい紅玉の選び方を徹底解説。</t>
  </si>
  <si>
    <t xml:space="preserve">見出しや説明文が長くなりすぎると、Googleにカットされてしまいます。 </t>
  </si>
  <si>
    <t>リンゴの選び方について知っておきたいことをお教えします。</t>
  </si>
  <si>
    <t>オレンジ</t>
  </si>
  <si>
    <t>フロリダ産オレンジ</t>
  </si>
  <si>
    <t xml:space="preserve"> -美味しい</t>
  </si>
  <si>
    <t xml:space="preserve">サンプル青果店の完全ガイドでフロリダ産オレンジの美味しさの秘密を徹底解説。  </t>
  </si>
  <si>
    <t>フロリダ産の最高のオレンジをお届けします。</t>
  </si>
  <si>
    <t>オレンジ好きなら必見。</t>
  </si>
  <si>
    <t>フロリダ産フルーツの中でも特に人気のオレンジについて解説します。</t>
  </si>
  <si>
    <t>美味しいフロリダ産オレンジ</t>
  </si>
  <si>
    <t>オレンジ好き必見。</t>
  </si>
  <si>
    <t>この広告を見つけたあなただけに、</t>
  </si>
  <si>
    <t>このガイドでは、最高のオレンジの選び方をお教えします。</t>
  </si>
  <si>
    <t>サンプル青果店の完全ガイドで美味しいフロリダ産オレンジの選び方を徹底解説。</t>
  </si>
  <si>
    <t>カリフォルニア産オレンジ</t>
  </si>
  <si>
    <t xml:space="preserve">サンプル青果店の完全ガイドでカリフォルニア産オレンジの美味しさの秘密を徹底解説。  </t>
  </si>
  <si>
    <t>このGoogle 広告キャンペーン用テンプレートについて</t>
  </si>
  <si>
    <t xml:space="preserve">Google 広告の費用から最大限の成果を得られるようにしたければ、一度に複数のキャンペーンを実施しようと考えることでしょう。PPC広告に詳しい人であれば、キャンペーン、広告グループ、広告のバリエーションを複数作成し、キャンペーンで使用する広告文、CTA（Call-To-Action）、オファー、ランディングページのURLは、ユーザーがセールスサイクルのどの段階にいるのかに応じて変えるのが普通です。こうしたバリエーションをすべて追跡管理するのは、簡単とは言えない場合もあります。 </t>
  </si>
  <si>
    <t xml:space="preserve">PPC広告キャンペーンを自社で管理する場合も、複数のクライアントに代わってキャンペーンを管理する場合も、このテンプレートを使用すれば、どんなキャンペーンでも正しく設定できるようになります。このテンプレートを使ってできることは、次のとおりです。 </t>
  </si>
  <si>
    <t>• 検索を利用するユーザーがバイヤージャーニーのどの段階（認識ステージ、検討ステージ、意志決定ステージ）にいるのかに応じて、広告キャンペーンの設定を正しく構築する。</t>
  </si>
  <si>
    <t>• 広告で使用する広告文やキーワードを細かく検討する。</t>
  </si>
  <si>
    <t>• 除外キーワードの設定漏れによる自社の広告どうしの競合や、広告文の文字数制限のオーバーなど、予算の浪費につながるミスを特定する。</t>
  </si>
  <si>
    <t>• Google 広告キャンペーンの成果とビジネスへの影響を確認する。</t>
  </si>
  <si>
    <t>キャンペーンの期間：</t>
  </si>
  <si>
    <t>［期間を入力してください］</t>
  </si>
  <si>
    <t>合計費用</t>
  </si>
  <si>
    <t>インプレッション数</t>
  </si>
  <si>
    <t>クリック数</t>
  </si>
  <si>
    <t>コンバージョン数</t>
  </si>
  <si>
    <t>バリエーションA</t>
  </si>
  <si>
    <t>バリエーションB</t>
  </si>
  <si>
    <t>バリエーションC</t>
  </si>
  <si>
    <t>［キャンペーン／広告グループ2］</t>
  </si>
  <si>
    <t>［キャンペーン／広告グループ3］</t>
  </si>
  <si>
    <t>［キャンペーン／広告グループ4］</t>
  </si>
  <si>
    <t>https://mattsproducestand.com</t>
    <phoneticPr fontId="15"/>
  </si>
  <si>
    <t>https://mattsproducestand.com/apples-information-ebook</t>
  </si>
  <si>
    <t>https://mattsproducestand.com/oranges-information-ebook</t>
  </si>
  <si>
    <t>デリシャス りんご</t>
    <phoneticPr fontId="15"/>
  </si>
  <si>
    <r>
      <t>クリックスルー率</t>
    </r>
    <r>
      <rPr>
        <sz val="7.5"/>
        <color theme="1"/>
        <rFont val="メイリオ"/>
        <family val="3"/>
        <charset val="128"/>
      </rPr>
      <t>（CTR）</t>
    </r>
    <phoneticPr fontId="15"/>
  </si>
  <si>
    <t>［キャンペーン／広告グループ1］</t>
    <phoneticPr fontId="15"/>
  </si>
  <si>
    <r>
      <rPr>
        <sz val="11"/>
        <color theme="1"/>
        <rFont val="メイリオ"/>
        <family val="3"/>
        <charset val="128"/>
      </rPr>
      <t>平均コンバージョン
単価</t>
    </r>
    <r>
      <rPr>
        <sz val="7.5"/>
        <color theme="1"/>
        <rFont val="メイリオ"/>
        <family val="3"/>
        <charset val="128"/>
      </rPr>
      <t>（CPA）</t>
    </r>
    <phoneticPr fontId="15"/>
  </si>
  <si>
    <r>
      <rPr>
        <sz val="11"/>
        <color theme="1"/>
        <rFont val="メイリオ"/>
        <family val="3"/>
        <charset val="128"/>
      </rPr>
      <t>平均クリック単価</t>
    </r>
    <r>
      <rPr>
        <sz val="7.5"/>
        <color theme="1"/>
        <rFont val="メイリオ"/>
        <family val="3"/>
        <charset val="128"/>
      </rPr>
      <t>（CPC）</t>
    </r>
    <phoneticPr fontId="15"/>
  </si>
  <si>
    <r>
      <rPr>
        <sz val="11"/>
        <color theme="1"/>
        <rFont val="メイリオ"/>
        <family val="3"/>
        <charset val="128"/>
      </rPr>
      <t>平均CPM</t>
    </r>
    <r>
      <rPr>
        <sz val="10"/>
        <color theme="1"/>
        <rFont val="メイリオ"/>
        <family val="3"/>
        <charset val="128"/>
      </rPr>
      <t xml:space="preserve">
</t>
    </r>
    <r>
      <rPr>
        <sz val="7.5"/>
        <color theme="1"/>
        <rFont val="メイリオ"/>
        <family val="3"/>
        <charset val="128"/>
      </rPr>
      <t>（インプレッション単価）</t>
    </r>
    <phoneticPr fontId="15"/>
  </si>
  <si>
    <r>
      <rPr>
        <sz val="11"/>
        <color theme="1"/>
        <rFont val="メイリオ"/>
        <family val="3"/>
        <charset val="128"/>
      </rPr>
      <t>コンバージョン率</t>
    </r>
    <r>
      <rPr>
        <sz val="10"/>
        <color theme="1"/>
        <rFont val="メイリオ"/>
        <family val="3"/>
        <charset val="128"/>
      </rPr>
      <t xml:space="preserve">
</t>
    </r>
    <r>
      <rPr>
        <sz val="7.5"/>
        <color theme="1"/>
        <rFont val="メイリオ"/>
        <family val="3"/>
        <charset val="128"/>
      </rPr>
      <t>（インプレッション数ベース）</t>
    </r>
    <phoneticPr fontId="15"/>
  </si>
  <si>
    <r>
      <rPr>
        <sz val="11"/>
        <color theme="1"/>
        <rFont val="メイリオ"/>
        <family val="3"/>
        <charset val="128"/>
      </rPr>
      <t>コンバージョン率</t>
    </r>
    <r>
      <rPr>
        <sz val="10"/>
        <color theme="1"/>
        <rFont val="メイリオ"/>
        <family val="3"/>
        <charset val="128"/>
      </rPr>
      <t xml:space="preserve">
</t>
    </r>
    <r>
      <rPr>
        <sz val="7.5"/>
        <color theme="1"/>
        <rFont val="メイリオ"/>
        <family val="3"/>
        <charset val="128"/>
      </rPr>
      <t>（クリック数ベース）</t>
    </r>
    <phoneticPr fontId="15"/>
  </si>
  <si>
    <t>PPC広告に精通しており、いくつものキャンペーンを管理するのに便利なツールがほしいだけという人から、PPC広告に不慣れで、キャンペーンの作成と管理に役立つ体系的なガイドがあれば助かるという人まで、広告キャンペーンの管理にこのテンプレートをご活用いただけます。</t>
    <phoneticPr fontId="15"/>
  </si>
  <si>
    <t>りんご</t>
    <phoneticPr fontId="15"/>
  </si>
  <si>
    <t>美味しいフロリダ産オレンジ</t>
    <phoneticPr fontId="15"/>
  </si>
  <si>
    <t>美味しい紅玉りんご</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</si>
</sst>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411]#,##0.00;[$¥-411]#,##0.00"/>
  </numFmts>
  <fonts count="22">
    <font>
      <sz val="12"/>
      <color theme="1"/>
      <name val="Yu Gothic"/>
      <family val="2"/>
      <scheme val="minor"/>
    </font>
    <font>
      <u/>
      <sz val="12"/>
      <color theme="10"/>
      <name val="Yu Gothic"/>
      <family val="2"/>
      <scheme val="minor"/>
    </font>
    <font>
      <u/>
      <sz val="12"/>
      <color theme="11"/>
      <name val="Yu Gothic"/>
      <family val="2"/>
      <scheme val="minor"/>
    </font>
    <font>
      <sz val="11"/>
      <color theme="1"/>
      <name val="Yu Gothic"/>
      <family val="2"/>
      <scheme val="minor"/>
    </font>
    <font>
      <sz val="12"/>
      <color theme="1"/>
      <name val="Yu Gothic"/>
      <family val="2"/>
      <scheme val="minor"/>
    </font>
    <font>
      <sz val="11"/>
      <color theme="1"/>
      <name val="メイリオ"/>
      <family val="3"/>
      <charset val="128"/>
    </font>
    <font>
      <sz val="16"/>
      <color theme="1"/>
      <name val="メイリオ"/>
      <family val="3"/>
      <charset val="128"/>
    </font>
    <font>
      <sz val="12"/>
      <color theme="1"/>
      <name val="メイリオ"/>
      <family val="3"/>
      <charset val="128"/>
    </font>
    <font>
      <b/>
      <sz val="20"/>
      <color theme="1"/>
      <name val="メイリオ"/>
      <family val="3"/>
      <charset val="128"/>
    </font>
    <font>
      <u/>
      <sz val="11"/>
      <color theme="10"/>
      <name val="メイリオ"/>
      <family val="3"/>
      <charset val="128"/>
    </font>
    <font>
      <u/>
      <sz val="12"/>
      <color theme="10"/>
      <name val="メイリオ"/>
      <family val="3"/>
      <charset val="128"/>
    </font>
    <font>
      <sz val="16"/>
      <color theme="4"/>
      <name val="メイリオ"/>
      <family val="3"/>
      <charset val="128"/>
    </font>
    <font>
      <b/>
      <sz val="11"/>
      <color theme="1"/>
      <name val="メイリオ"/>
      <family val="3"/>
      <charset val="128"/>
    </font>
    <font>
      <sz val="11"/>
      <color rgb="FF1155CC"/>
      <name val="メイリオ"/>
      <family val="3"/>
      <charset val="128"/>
    </font>
    <font>
      <sz val="11"/>
      <color rgb="FF38761D"/>
      <name val="メイリオ"/>
      <family val="3"/>
      <charset val="128"/>
    </font>
    <font>
      <sz val="6"/>
      <name val="Yu Gothic"/>
      <family val="3"/>
      <charset val="128"/>
      <scheme val="minor"/>
    </font>
    <font>
      <b/>
      <sz val="20"/>
      <color rgb="FF00A4BD"/>
      <name val="メイリオ"/>
      <family val="3"/>
      <charset val="128"/>
    </font>
    <font>
      <sz val="11"/>
      <color rgb="FF000000"/>
      <name val="メイリオ"/>
      <family val="3"/>
      <charset val="128"/>
    </font>
    <font>
      <sz val="12"/>
      <color rgb="FF000000"/>
      <name val="メイリオ"/>
      <family val="3"/>
      <charset val="128"/>
    </font>
    <font>
      <sz val="18"/>
      <color theme="1"/>
      <name val="メイリオ"/>
      <family val="3"/>
      <charset val="128"/>
    </font>
    <font>
      <sz val="10"/>
      <color theme="1"/>
      <name val="メイリオ"/>
      <family val="3"/>
      <charset val="128"/>
    </font>
    <font>
      <sz val="7.5"/>
      <color theme="1"/>
      <name val="メイリオ"/>
      <family val="3"/>
      <charset val="128"/>
    </font>
  </fonts>
  <fills count="8">
    <fill>
      <patternFill patternType="none"/>
    </fill>
    <fill>
      <patternFill patternType="gray125"/>
    </fill>
    <fill>
      <patternFill patternType="solid">
        <fgColor theme="0"/>
        <bgColor indexed="64"/>
      </patternFill>
    </fill>
    <fill>
      <patternFill patternType="solid">
        <fgColor rgb="FFFAE0B5"/>
        <bgColor indexed="64"/>
      </patternFill>
    </fill>
    <fill>
      <patternFill patternType="solid">
        <fgColor rgb="FFB4BBE8"/>
        <bgColor indexed="64"/>
      </patternFill>
    </fill>
    <fill>
      <patternFill patternType="solid">
        <fgColor rgb="FFF9AABE"/>
        <bgColor indexed="64"/>
      </patternFill>
    </fill>
    <fill>
      <patternFill patternType="solid">
        <fgColor rgb="FFFFC7AC"/>
        <bgColor indexed="64"/>
      </patternFill>
    </fill>
    <fill>
      <patternFill patternType="solid">
        <fgColor theme="9"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s>
  <cellStyleXfs count="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xf numFmtId="9" fontId="4" fillId="0" borderId="0" applyFont="0" applyFill="0" applyBorder="0" applyAlignment="0" applyProtection="0"/>
  </cellStyleXfs>
  <cellXfs count="78">
    <xf numFmtId="0" fontId="0" fillId="0" borderId="0" xfId="0"/>
    <xf numFmtId="0" fontId="5" fillId="0" borderId="0" xfId="0" applyFont="1"/>
    <xf numFmtId="0" fontId="6" fillId="0" borderId="0" xfId="0" applyFont="1"/>
    <xf numFmtId="0" fontId="5" fillId="0" borderId="0" xfId="0" applyFont="1" applyBorder="1"/>
    <xf numFmtId="0" fontId="5" fillId="0" borderId="0" xfId="0" applyFont="1" applyBorder="1" applyAlignment="1">
      <alignment horizontal="center" vertical="center" textRotation="180"/>
    </xf>
    <xf numFmtId="0" fontId="7" fillId="0" borderId="0" xfId="0" applyFont="1"/>
    <xf numFmtId="0" fontId="5" fillId="0" borderId="0" xfId="0" applyFont="1" applyFill="1" applyBorder="1" applyAlignment="1">
      <alignment horizontal="center" vertical="center" textRotation="180"/>
    </xf>
    <xf numFmtId="0" fontId="5" fillId="0" borderId="0" xfId="0" applyFont="1" applyFill="1" applyBorder="1"/>
    <xf numFmtId="0" fontId="8" fillId="0" borderId="0" xfId="0" applyFont="1"/>
    <xf numFmtId="0" fontId="9" fillId="0" borderId="0" xfId="1" applyFont="1"/>
    <xf numFmtId="0" fontId="11" fillId="0" borderId="0" xfId="0" applyFont="1" applyBorder="1" applyAlignment="1">
      <alignment horizontal="center" wrapText="1"/>
    </xf>
    <xf numFmtId="0" fontId="5" fillId="0" borderId="0" xfId="0" applyFont="1" applyAlignment="1">
      <alignment horizontal="center"/>
    </xf>
    <xf numFmtId="0" fontId="12" fillId="0" borderId="0" xfId="0" applyFont="1" applyAlignment="1">
      <alignment horizontal="center"/>
    </xf>
    <xf numFmtId="0" fontId="12" fillId="0" borderId="0" xfId="0" applyFont="1"/>
    <xf numFmtId="0" fontId="12" fillId="0" borderId="0" xfId="0" applyFont="1" applyBorder="1" applyAlignment="1">
      <alignment horizontal="center"/>
    </xf>
    <xf numFmtId="0" fontId="12" fillId="0" borderId="0" xfId="0" applyFont="1" applyFill="1" applyBorder="1" applyAlignment="1">
      <alignment horizontal="center"/>
    </xf>
    <xf numFmtId="0" fontId="5" fillId="0" borderId="7" xfId="0" applyFont="1" applyBorder="1" applyAlignment="1">
      <alignment vertical="center" wrapText="1"/>
    </xf>
    <xf numFmtId="0" fontId="5" fillId="0" borderId="3" xfId="0" applyFont="1" applyBorder="1"/>
    <xf numFmtId="0" fontId="12" fillId="0" borderId="1" xfId="0" applyFont="1" applyBorder="1"/>
    <xf numFmtId="0" fontId="5" fillId="3" borderId="1" xfId="0" applyFont="1" applyFill="1" applyBorder="1"/>
    <xf numFmtId="0" fontId="5" fillId="0" borderId="1" xfId="0" applyFont="1" applyBorder="1" applyAlignment="1">
      <alignment horizontal="center"/>
    </xf>
    <xf numFmtId="0" fontId="5" fillId="4" borderId="1" xfId="0" applyFont="1" applyFill="1" applyBorder="1"/>
    <xf numFmtId="0" fontId="5" fillId="5" borderId="1" xfId="0" applyFont="1" applyFill="1" applyBorder="1"/>
    <xf numFmtId="0" fontId="5" fillId="0" borderId="0" xfId="0" applyFont="1" applyBorder="1" applyAlignment="1">
      <alignment horizontal="center"/>
    </xf>
    <xf numFmtId="0" fontId="5" fillId="0" borderId="0" xfId="0" applyFont="1" applyFill="1" applyBorder="1" applyAlignment="1">
      <alignment horizontal="center"/>
    </xf>
    <xf numFmtId="0" fontId="5" fillId="0" borderId="2" xfId="0" applyFont="1" applyBorder="1" applyAlignment="1">
      <alignment vertical="center" wrapText="1"/>
    </xf>
    <xf numFmtId="0" fontId="5" fillId="0" borderId="4" xfId="0" applyFont="1" applyBorder="1"/>
    <xf numFmtId="0" fontId="9" fillId="3" borderId="1" xfId="1" applyFont="1" applyFill="1" applyBorder="1"/>
    <xf numFmtId="0" fontId="9" fillId="4" borderId="1" xfId="1" applyFont="1" applyFill="1" applyBorder="1"/>
    <xf numFmtId="0" fontId="9" fillId="5" borderId="1" xfId="1" applyFont="1" applyFill="1" applyBorder="1"/>
    <xf numFmtId="0" fontId="13" fillId="0" borderId="0" xfId="0" applyFont="1" applyBorder="1"/>
    <xf numFmtId="0" fontId="14" fillId="0" borderId="0" xfId="0" applyFont="1" applyBorder="1"/>
    <xf numFmtId="0" fontId="5" fillId="0" borderId="0" xfId="0" applyFont="1" applyAlignment="1">
      <alignment wrapText="1"/>
    </xf>
    <xf numFmtId="0" fontId="5" fillId="0" borderId="8" xfId="0" applyFont="1" applyBorder="1" applyAlignment="1">
      <alignment vertical="center" wrapText="1"/>
    </xf>
    <xf numFmtId="0" fontId="5" fillId="0" borderId="5" xfId="0" applyFont="1" applyBorder="1"/>
    <xf numFmtId="0" fontId="5" fillId="0" borderId="9" xfId="0" applyFont="1" applyBorder="1" applyAlignment="1">
      <alignment vertical="center" wrapText="1"/>
    </xf>
    <xf numFmtId="0" fontId="5" fillId="2" borderId="0" xfId="4" applyFont="1" applyFill="1"/>
    <xf numFmtId="0" fontId="7" fillId="2" borderId="0" xfId="0" applyFont="1" applyFill="1"/>
    <xf numFmtId="0" fontId="16" fillId="2" borderId="3" xfId="4" applyFont="1" applyFill="1" applyBorder="1" applyAlignment="1">
      <alignment horizontal="center" vertical="center"/>
    </xf>
    <xf numFmtId="0" fontId="5" fillId="2" borderId="4" xfId="4" applyFont="1" applyFill="1" applyBorder="1" applyAlignment="1">
      <alignment wrapText="1"/>
    </xf>
    <xf numFmtId="0" fontId="17" fillId="2" borderId="4" xfId="0" applyFont="1" applyFill="1" applyBorder="1" applyAlignment="1">
      <alignment wrapText="1"/>
    </xf>
    <xf numFmtId="0" fontId="7" fillId="2" borderId="4" xfId="0" applyFont="1" applyFill="1" applyBorder="1" applyAlignment="1">
      <alignment wrapText="1"/>
    </xf>
    <xf numFmtId="0" fontId="10" fillId="2" borderId="5" xfId="1" applyFont="1" applyFill="1" applyBorder="1" applyAlignment="1">
      <alignment horizontal="center" wrapText="1"/>
    </xf>
    <xf numFmtId="0" fontId="5" fillId="2" borderId="0" xfId="4" applyFont="1" applyFill="1" applyAlignment="1">
      <alignment wrapText="1"/>
    </xf>
    <xf numFmtId="3" fontId="7" fillId="6" borderId="1" xfId="0" applyNumberFormat="1" applyFont="1" applyFill="1" applyBorder="1"/>
    <xf numFmtId="9" fontId="7" fillId="4" borderId="1" xfId="5" applyFont="1" applyFill="1" applyBorder="1" applyAlignment="1">
      <alignment wrapText="1"/>
    </xf>
    <xf numFmtId="9" fontId="7" fillId="0" borderId="0" xfId="5" applyFont="1" applyAlignment="1">
      <alignment wrapText="1"/>
    </xf>
    <xf numFmtId="0" fontId="18" fillId="0" borderId="0" xfId="0" applyFont="1" applyAlignment="1">
      <alignment wrapText="1"/>
    </xf>
    <xf numFmtId="0" fontId="18" fillId="0" borderId="0" xfId="0" applyFont="1"/>
    <xf numFmtId="9" fontId="7" fillId="4" borderId="1" xfId="5" applyFont="1" applyFill="1" applyBorder="1"/>
    <xf numFmtId="0" fontId="5" fillId="0" borderId="2" xfId="0" applyFont="1" applyBorder="1" applyAlignment="1">
      <alignment vertical="top"/>
    </xf>
    <xf numFmtId="0" fontId="5" fillId="0" borderId="4" xfId="0" applyFont="1" applyBorder="1" applyAlignment="1">
      <alignment vertical="top"/>
    </xf>
    <xf numFmtId="0" fontId="5" fillId="0" borderId="0" xfId="0" applyFont="1" applyAlignment="1">
      <alignment vertical="top"/>
    </xf>
    <xf numFmtId="0" fontId="5" fillId="0" borderId="0" xfId="0" applyFont="1" applyBorder="1" applyAlignment="1">
      <alignment horizontal="center" vertical="top"/>
    </xf>
    <xf numFmtId="0" fontId="7" fillId="0" borderId="0" xfId="0" applyFont="1" applyAlignment="1">
      <alignment vertical="top"/>
    </xf>
    <xf numFmtId="0" fontId="5" fillId="0" borderId="0" xfId="0" applyFont="1" applyFill="1" applyBorder="1" applyAlignment="1">
      <alignment horizontal="center" vertical="top"/>
    </xf>
    <xf numFmtId="0" fontId="5" fillId="0" borderId="0" xfId="0" applyFont="1" applyFill="1" applyBorder="1" applyAlignment="1">
      <alignment vertical="top"/>
    </xf>
    <xf numFmtId="0" fontId="5" fillId="0" borderId="2" xfId="0" applyFont="1" applyBorder="1" applyAlignment="1">
      <alignment vertical="top" wrapText="1"/>
    </xf>
    <xf numFmtId="0" fontId="5" fillId="0" borderId="0" xfId="0" applyFont="1" applyAlignment="1">
      <alignment vertical="top" wrapText="1"/>
    </xf>
    <xf numFmtId="0" fontId="1" fillId="6" borderId="0" xfId="1" applyFill="1"/>
    <xf numFmtId="0" fontId="19" fillId="0" borderId="0" xfId="0" applyFont="1"/>
    <xf numFmtId="0" fontId="20" fillId="0" borderId="0" xfId="0" applyFont="1" applyAlignment="1">
      <alignment wrapText="1"/>
    </xf>
    <xf numFmtId="0" fontId="20" fillId="0" borderId="0" xfId="0" applyFont="1"/>
    <xf numFmtId="176" fontId="7" fillId="6" borderId="1" xfId="0" applyNumberFormat="1" applyFont="1" applyFill="1" applyBorder="1"/>
    <xf numFmtId="176" fontId="7" fillId="0" borderId="0" xfId="0" applyNumberFormat="1" applyFont="1"/>
    <xf numFmtId="176" fontId="5" fillId="0" borderId="0" xfId="0" applyNumberFormat="1" applyFont="1"/>
    <xf numFmtId="176" fontId="18" fillId="0" borderId="0" xfId="0" applyNumberFormat="1" applyFont="1"/>
    <xf numFmtId="177" fontId="7" fillId="7" borderId="1" xfId="0" applyNumberFormat="1" applyFont="1" applyFill="1" applyBorder="1" applyAlignment="1">
      <alignment wrapText="1"/>
    </xf>
    <xf numFmtId="177" fontId="7" fillId="0" borderId="0" xfId="0" applyNumberFormat="1" applyFont="1" applyAlignment="1">
      <alignment wrapText="1"/>
    </xf>
    <xf numFmtId="177" fontId="20" fillId="0" borderId="0" xfId="0" applyNumberFormat="1" applyFont="1" applyAlignment="1">
      <alignment wrapText="1"/>
    </xf>
    <xf numFmtId="177" fontId="7" fillId="7" borderId="1" xfId="0" applyNumberFormat="1" applyFont="1" applyFill="1" applyBorder="1"/>
    <xf numFmtId="0" fontId="5" fillId="0" borderId="0" xfId="0" applyFont="1" applyBorder="1" applyAlignment="1">
      <alignment vertical="top" wrapText="1"/>
    </xf>
    <xf numFmtId="0" fontId="5" fillId="0" borderId="0" xfId="0" applyFont="1" applyBorder="1" applyAlignment="1">
      <alignment vertical="top"/>
    </xf>
    <xf numFmtId="0" fontId="5" fillId="0" borderId="0" xfId="0" applyFont="1" applyBorder="1" applyAlignment="1">
      <alignment horizontal="center" vertical="center" textRotation="180"/>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2" fillId="0" borderId="6" xfId="0" applyFont="1" applyBorder="1" applyAlignment="1">
      <alignment horizontal="center"/>
    </xf>
  </cellXfs>
  <cellStyles count="6">
    <cellStyle name="Обычный 2" xfId="4" xr:uid="{00000000-0005-0000-0000-000005000000}"/>
    <cellStyle name="パーセント" xfId="5" builtinId="5"/>
    <cellStyle name="ハイパーリンク" xfId="1" builtinId="8"/>
    <cellStyle name="標準" xfId="0" builtinId="0"/>
    <cellStyle name="表示済みのハイパーリンク" xfId="2" builtinId="9" hidden="1"/>
    <cellStyle name="表示済みのハイパーリンク" xfId="3" builtinId="9" hidden="1"/>
  </cellStyles>
  <dxfs count="147">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s>
  <tableStyles count="0" defaultTableStyle="TableStyleMedium9" defaultPivotStyle="PivotStyleMedium7"/>
  <colors>
    <mruColors>
      <color rgb="FFFFC7AC"/>
      <color rgb="FFB4BBE8"/>
      <color rgb="FFF9AABE"/>
      <color rgb="FFFAE0B5"/>
      <color rgb="FFFEF8F0"/>
      <color rgb="FF00A4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hubspot.jp/products/marketing/ads?utm_campaign=Offers%20-%20Ebooks&amp;utm_source=ppc-cmkt-2019" TargetMode="External"/></Relationships>
</file>

<file path=xl/drawings/drawing1.xml><?xml version="1.0" encoding="utf-8"?>
<xdr:wsDr xmlns:xdr="http://schemas.openxmlformats.org/drawingml/2006/spreadsheetDrawing" xmlns:a="http://schemas.openxmlformats.org/drawingml/2006/main">
  <xdr:twoCellAnchor>
    <xdr:from>
      <xdr:col>3</xdr:col>
      <xdr:colOff>155610</xdr:colOff>
      <xdr:row>1</xdr:row>
      <xdr:rowOff>41869</xdr:rowOff>
    </xdr:from>
    <xdr:to>
      <xdr:col>3</xdr:col>
      <xdr:colOff>4829210</xdr:colOff>
      <xdr:row>6</xdr:row>
      <xdr:rowOff>198438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887110" y="930869"/>
          <a:ext cx="4673600" cy="33156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ct val="87000"/>
            </a:lnSpc>
          </a:pPr>
          <a:r>
            <a:rPr lang="ja" sz="1600" b="1">
              <a:latin typeface="メイリオ" panose="020B0604030504040204" pitchFamily="50" charset="-128"/>
              <a:ea typeface="メイリオ" panose="020B0604030504040204" pitchFamily="50" charset="-128"/>
            </a:rPr>
            <a:t>このテンプレートを活用するためのポイント</a:t>
          </a:r>
        </a:p>
        <a:p>
          <a:pPr>
            <a:lnSpc>
              <a:spcPct val="87000"/>
            </a:lnSpc>
          </a:pPr>
          <a:endParaRPr lang="en-US" sz="1100" baseline="0">
            <a:latin typeface="メイリオ" panose="020B0604030504040204" pitchFamily="50" charset="-128"/>
            <a:ea typeface="メイリオ" panose="020B0604030504040204" pitchFamily="50" charset="-128"/>
          </a:endParaRPr>
        </a:p>
        <a:p>
          <a:pPr rtl="0">
            <a:lnSpc>
              <a:spcPct val="87000"/>
            </a:lnSpc>
          </a:pPr>
          <a:r>
            <a:rPr lang="ja" sz="1100" strike="noStrike">
              <a:solidFill>
                <a:schemeClr val="dk1"/>
              </a:solidFill>
              <a:effectLst/>
              <a:latin typeface="メイリオ" panose="020B0604030504040204" pitchFamily="50" charset="-128"/>
              <a:ea typeface="メイリオ" panose="020B0604030504040204" pitchFamily="50" charset="-128"/>
              <a:cs typeface="+mn-cs"/>
            </a:rPr>
            <a:t>1）このテンプレートでは、検索を利用するユーザーがバイヤージャーニーの認識ステージ、検討ステージ、意志決定ステージのどの段階にいるのかに応じてキャンペーンを構築し、その成果を追跡管理することができます。 </a:t>
          </a:r>
        </a:p>
        <a:p>
          <a:pPr rtl="0">
            <a:lnSpc>
              <a:spcPct val="87000"/>
            </a:lnSpc>
          </a:pPr>
          <a:endParaRPr lang="en-US" sz="1100" b="0" i="0" u="none" strike="noStrike" baseline="0">
            <a:solidFill>
              <a:schemeClr val="dk1"/>
            </a:solidFill>
            <a:effectLst/>
            <a:latin typeface="メイリオ" panose="020B0604030504040204" pitchFamily="50" charset="-128"/>
            <a:ea typeface="メイリオ" panose="020B0604030504040204" pitchFamily="50" charset="-128"/>
            <a:cs typeface="+mn-cs"/>
          </a:endParaRPr>
        </a:p>
        <a:p>
          <a:pPr rtl="0">
            <a:lnSpc>
              <a:spcPct val="87000"/>
            </a:lnSpc>
          </a:pPr>
          <a:r>
            <a:rPr lang="ja" sz="1100" strike="noStrike">
              <a:solidFill>
                <a:schemeClr val="dk1"/>
              </a:solidFill>
              <a:effectLst/>
              <a:latin typeface="メイリオ" panose="020B0604030504040204" pitchFamily="50" charset="-128"/>
              <a:ea typeface="メイリオ" panose="020B0604030504040204" pitchFamily="50" charset="-128"/>
              <a:cs typeface="+mn-cs"/>
            </a:rPr>
            <a:t>2）このテンプレートは、自社だけでなくクライアントのPPC広告キャンペーンを管理するのに活用できます。キャンペーンを管理するクライアントが複数の場合は、シートをコピーしてクライアントごとに分けることをお勧めします。シートを分けておけば、複数のクライアントのキャンペーンを整理しやすくなり、完成したシートを各クライアントに渡すこともできます。 </a:t>
          </a:r>
        </a:p>
        <a:p>
          <a:pPr rtl="0">
            <a:lnSpc>
              <a:spcPct val="87000"/>
            </a:lnSpc>
          </a:pPr>
          <a:endParaRPr lang="en-US" b="0">
            <a:effectLst/>
            <a:latin typeface="メイリオ" panose="020B0604030504040204" pitchFamily="50" charset="-128"/>
            <a:ea typeface="メイリオ" panose="020B0604030504040204" pitchFamily="50" charset="-128"/>
          </a:endParaRPr>
        </a:p>
        <a:p>
          <a:pPr>
            <a:lnSpc>
              <a:spcPct val="87000"/>
            </a:lnSpc>
          </a:pPr>
          <a:endParaRPr lang="en-US" sz="1100">
            <a:latin typeface="メイリオ" panose="020B0604030504040204" pitchFamily="50" charset="-128"/>
            <a:ea typeface="メイリオ" panose="020B0604030504040204" pitchFamily="50" charset="-128"/>
          </a:endParaRPr>
        </a:p>
      </xdr:txBody>
    </xdr:sp>
    <xdr:clientData/>
  </xdr:twoCellAnchor>
  <xdr:twoCellAnchor>
    <xdr:from>
      <xdr:col>3</xdr:col>
      <xdr:colOff>165916</xdr:colOff>
      <xdr:row>6</xdr:row>
      <xdr:rowOff>350172</xdr:rowOff>
    </xdr:from>
    <xdr:to>
      <xdr:col>3</xdr:col>
      <xdr:colOff>4833938</xdr:colOff>
      <xdr:row>9</xdr:row>
      <xdr:rowOff>110250</xdr:rowOff>
    </xdr:to>
    <xdr:sp macro="" textlink="">
      <xdr:nvSpPr>
        <xdr:cNvPr id="6" name="TextBox 5">
          <a:hlinkClick xmlns:r="http://schemas.openxmlformats.org/officeDocument/2006/relationships" r:id="rId1"/>
          <a:extLst>
            <a:ext uri="{FF2B5EF4-FFF2-40B4-BE49-F238E27FC236}">
              <a16:creationId xmlns:a16="http://schemas.microsoft.com/office/drawing/2014/main" id="{00000000-0008-0000-0000-000006000000}"/>
            </a:ext>
          </a:extLst>
        </xdr:cNvPr>
        <xdr:cNvSpPr txBox="1"/>
      </xdr:nvSpPr>
      <xdr:spPr>
        <a:xfrm>
          <a:off x="10897416" y="4398297"/>
          <a:ext cx="4668022" cy="871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87000"/>
            </a:lnSpc>
            <a:spcBef>
              <a:spcPts val="0"/>
            </a:spcBef>
            <a:spcAft>
              <a:spcPts val="0"/>
            </a:spcAft>
            <a:buClrTx/>
            <a:buSzTx/>
            <a:buFontTx/>
            <a:buNone/>
            <a:tabLst/>
            <a:defRPr/>
          </a:pPr>
          <a:r>
            <a:rPr lang="ja" sz="1100" strike="noStrike">
              <a:solidFill>
                <a:schemeClr val="dk1"/>
              </a:solidFill>
              <a:effectLst/>
              <a:latin typeface="メイリオ" panose="020B0604030504040204" pitchFamily="50" charset="-128"/>
              <a:ea typeface="メイリオ" panose="020B0604030504040204" pitchFamily="50" charset="-128"/>
              <a:cs typeface="+mn-cs"/>
            </a:rPr>
            <a:t>PPC広告の効果をアップさせたいマーケティング担当者の方には、HubSpotの広告管理ツールがお勧めです。</a:t>
          </a:r>
          <a:r>
            <a:rPr lang="ja" sz="1100" b="1">
              <a:solidFill>
                <a:srgbClr val="00A4BD"/>
              </a:solidFill>
              <a:effectLst/>
              <a:latin typeface="メイリオ" panose="020B0604030504040204" pitchFamily="50" charset="-128"/>
              <a:ea typeface="メイリオ" panose="020B0604030504040204" pitchFamily="50" charset="-128"/>
              <a:cs typeface="+mn-cs"/>
            </a:rPr>
            <a:t>詳しくはこちらのページをご覧ください。</a:t>
          </a:r>
        </a:p>
        <a:p>
          <a:pPr>
            <a:lnSpc>
              <a:spcPct val="87000"/>
            </a:lnSpc>
          </a:pPr>
          <a:endParaRPr lang="en-US" sz="1100">
            <a:latin typeface="メイリオ" panose="020B0604030504040204" pitchFamily="50" charset="-128"/>
            <a:ea typeface="メイリオ" panose="020B0604030504040204" pitchFamily="50" charset="-128"/>
          </a:endParaRPr>
        </a:p>
      </xdr:txBody>
    </xdr:sp>
    <xdr:clientData/>
  </xdr:twoCellAnchor>
  <xdr:twoCellAnchor editAs="oneCell">
    <xdr:from>
      <xdr:col>1</xdr:col>
      <xdr:colOff>4817394</xdr:colOff>
      <xdr:row>0</xdr:row>
      <xdr:rowOff>186863</xdr:rowOff>
    </xdr:from>
    <xdr:to>
      <xdr:col>1</xdr:col>
      <xdr:colOff>6254866</xdr:colOff>
      <xdr:row>0</xdr:row>
      <xdr:rowOff>792261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5272477" y="186863"/>
          <a:ext cx="1437472" cy="605398"/>
        </a:xfrm>
        <a:prstGeom prst="rect">
          <a:avLst/>
        </a:prstGeom>
      </xdr:spPr>
    </xdr:pic>
    <xdr:clientData/>
  </xdr:twoCellAnchor>
  <xdr:twoCellAnchor editAs="oneCell">
    <xdr:from>
      <xdr:col>1</xdr:col>
      <xdr:colOff>1651000</xdr:colOff>
      <xdr:row>0</xdr:row>
      <xdr:rowOff>349250</xdr:rowOff>
    </xdr:from>
    <xdr:to>
      <xdr:col>1</xdr:col>
      <xdr:colOff>4614330</xdr:colOff>
      <xdr:row>0</xdr:row>
      <xdr:rowOff>645583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2106083" y="349250"/>
          <a:ext cx="2963330" cy="296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mattsproducestand.com/oranges-information-ebook" TargetMode="External"/><Relationship Id="rId13" Type="http://schemas.openxmlformats.org/officeDocument/2006/relationships/hyperlink" Target="http://mattsproducestand.com/apples-information-ebook" TargetMode="External"/><Relationship Id="rId18" Type="http://schemas.openxmlformats.org/officeDocument/2006/relationships/hyperlink" Target="http://mattsproducestand.com/apples-information-ebook" TargetMode="External"/><Relationship Id="rId3" Type="http://schemas.openxmlformats.org/officeDocument/2006/relationships/hyperlink" Target="http://mattsproducestand.com/oranges-information-ebook" TargetMode="External"/><Relationship Id="rId7" Type="http://schemas.openxmlformats.org/officeDocument/2006/relationships/hyperlink" Target="http://mattsproducestand.com/oranges-information-ebook" TargetMode="External"/><Relationship Id="rId12" Type="http://schemas.openxmlformats.org/officeDocument/2006/relationships/hyperlink" Target="http://mattsproducestand.com/apples-information-ebook" TargetMode="External"/><Relationship Id="rId17" Type="http://schemas.openxmlformats.org/officeDocument/2006/relationships/hyperlink" Target="http://mattsproducestand.com/apples-information-ebook" TargetMode="External"/><Relationship Id="rId2" Type="http://schemas.openxmlformats.org/officeDocument/2006/relationships/hyperlink" Target="http://mattsproducestand.com/oranges-information-ebook" TargetMode="External"/><Relationship Id="rId16" Type="http://schemas.openxmlformats.org/officeDocument/2006/relationships/hyperlink" Target="http://mattsproducestand.com/apples-information-ebook" TargetMode="External"/><Relationship Id="rId1" Type="http://schemas.openxmlformats.org/officeDocument/2006/relationships/hyperlink" Target="http://mattsproducestand.com/oranges-information-ebook" TargetMode="External"/><Relationship Id="rId6" Type="http://schemas.openxmlformats.org/officeDocument/2006/relationships/hyperlink" Target="http://mattsproducestand.com/oranges-information-ebook" TargetMode="External"/><Relationship Id="rId11" Type="http://schemas.openxmlformats.org/officeDocument/2006/relationships/hyperlink" Target="http://mattsproducestand.com/apples-information-ebook" TargetMode="External"/><Relationship Id="rId5" Type="http://schemas.openxmlformats.org/officeDocument/2006/relationships/hyperlink" Target="http://mattsproducestand.com/apples-information-ebook" TargetMode="External"/><Relationship Id="rId15" Type="http://schemas.openxmlformats.org/officeDocument/2006/relationships/hyperlink" Target="http://mattsproducestand.com/oranges-information-ebook" TargetMode="External"/><Relationship Id="rId10" Type="http://schemas.openxmlformats.org/officeDocument/2006/relationships/hyperlink" Target="http://mattsproducestand.com/oranges-information-ebook" TargetMode="External"/><Relationship Id="rId19" Type="http://schemas.openxmlformats.org/officeDocument/2006/relationships/hyperlink" Target="https://mattsproducestand.com/" TargetMode="External"/><Relationship Id="rId4" Type="http://schemas.openxmlformats.org/officeDocument/2006/relationships/hyperlink" Target="http://mattsproducestand.com/apples-information-ebook" TargetMode="External"/><Relationship Id="rId9" Type="http://schemas.openxmlformats.org/officeDocument/2006/relationships/hyperlink" Target="http://mattsproducestand.com/oranges-information-ebook" TargetMode="External"/><Relationship Id="rId14" Type="http://schemas.openxmlformats.org/officeDocument/2006/relationships/hyperlink" Target="http://mattsproducestand.com/apples-information-eboo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5"/>
  <sheetViews>
    <sheetView tabSelected="1" zoomScale="120" zoomScaleNormal="120" zoomScalePageLayoutView="91" workbookViewId="0"/>
  </sheetViews>
  <sheetFormatPr defaultColWidth="0" defaultRowHeight="19.5" zeroHeight="1"/>
  <cols>
    <col min="1" max="1" width="6" style="5" customWidth="1"/>
    <col min="2" max="2" width="117.109375" style="5" customWidth="1"/>
    <col min="3" max="3" width="2" style="5" customWidth="1"/>
    <col min="4" max="4" width="66.109375" style="5" customWidth="1"/>
    <col min="5" max="5" width="3.109375" style="5" customWidth="1"/>
    <col min="6" max="16384" width="0" style="5" hidden="1"/>
  </cols>
  <sheetData>
    <row r="1" spans="1:12" ht="69.95" customHeight="1">
      <c r="A1" s="36"/>
      <c r="B1" s="36"/>
      <c r="C1" s="36"/>
      <c r="D1" s="37"/>
      <c r="E1" s="37"/>
      <c r="F1" s="37"/>
      <c r="G1" s="37"/>
      <c r="H1" s="37"/>
      <c r="I1" s="37"/>
      <c r="J1" s="37"/>
      <c r="K1" s="37"/>
      <c r="L1" s="37"/>
    </row>
    <row r="2" spans="1:12" ht="69" customHeight="1">
      <c r="A2" s="36"/>
      <c r="B2" s="38" t="s">
        <v>48</v>
      </c>
      <c r="C2" s="36"/>
      <c r="D2" s="37"/>
      <c r="E2" s="37"/>
      <c r="F2" s="37"/>
      <c r="G2" s="37"/>
      <c r="H2" s="37"/>
      <c r="I2" s="37"/>
      <c r="J2" s="37"/>
      <c r="K2" s="37"/>
      <c r="L2" s="37"/>
    </row>
    <row r="3" spans="1:12" ht="75">
      <c r="A3" s="36"/>
      <c r="B3" s="39" t="s">
        <v>49</v>
      </c>
      <c r="C3" s="36"/>
      <c r="D3" s="37"/>
      <c r="E3" s="37"/>
      <c r="F3" s="37"/>
      <c r="G3" s="37"/>
      <c r="H3" s="37"/>
      <c r="I3" s="37"/>
      <c r="J3" s="37"/>
      <c r="K3" s="37"/>
      <c r="L3" s="37"/>
    </row>
    <row r="4" spans="1:12" ht="35.1" customHeight="1">
      <c r="A4" s="36"/>
      <c r="B4" s="39"/>
      <c r="C4" s="36"/>
      <c r="D4" s="37"/>
      <c r="E4" s="37"/>
      <c r="F4" s="37"/>
      <c r="G4" s="37"/>
      <c r="H4" s="37"/>
      <c r="I4" s="37"/>
      <c r="J4" s="37"/>
      <c r="K4" s="37"/>
      <c r="L4" s="37"/>
    </row>
    <row r="5" spans="1:12" ht="37.5">
      <c r="A5" s="36"/>
      <c r="B5" s="39" t="s">
        <v>50</v>
      </c>
      <c r="C5" s="36"/>
      <c r="D5" s="37"/>
      <c r="E5" s="37"/>
      <c r="F5" s="37"/>
      <c r="G5" s="37"/>
      <c r="H5" s="37"/>
      <c r="I5" s="37"/>
      <c r="J5" s="37"/>
      <c r="K5" s="37"/>
      <c r="L5" s="37"/>
    </row>
    <row r="6" spans="1:12" ht="33" customHeight="1">
      <c r="A6" s="36"/>
      <c r="B6" s="39"/>
      <c r="C6" s="36"/>
      <c r="D6" s="37"/>
      <c r="E6" s="37"/>
      <c r="F6" s="37"/>
      <c r="G6" s="37"/>
      <c r="H6" s="37"/>
      <c r="I6" s="37"/>
      <c r="J6" s="37"/>
      <c r="K6" s="37"/>
      <c r="L6" s="37"/>
    </row>
    <row r="7" spans="1:12" ht="37.5">
      <c r="A7" s="36"/>
      <c r="B7" s="40" t="s">
        <v>51</v>
      </c>
      <c r="C7" s="36"/>
      <c r="D7" s="37"/>
      <c r="E7" s="37"/>
      <c r="F7" s="37"/>
      <c r="G7" s="37"/>
      <c r="H7" s="37"/>
      <c r="I7" s="37"/>
      <c r="J7" s="37"/>
      <c r="K7" s="37"/>
      <c r="L7" s="37"/>
    </row>
    <row r="8" spans="1:12" ht="30.95" customHeight="1">
      <c r="A8" s="36"/>
      <c r="B8" s="40" t="s">
        <v>52</v>
      </c>
      <c r="C8" s="36"/>
      <c r="D8" s="37"/>
      <c r="E8" s="37"/>
      <c r="F8" s="37"/>
      <c r="G8" s="37"/>
      <c r="H8" s="37"/>
      <c r="I8" s="37"/>
      <c r="J8" s="37"/>
      <c r="K8" s="37"/>
      <c r="L8" s="37"/>
    </row>
    <row r="9" spans="1:12">
      <c r="A9" s="36"/>
      <c r="B9" s="40" t="s">
        <v>53</v>
      </c>
      <c r="C9" s="36"/>
      <c r="D9" s="37"/>
      <c r="E9" s="37"/>
      <c r="F9" s="37"/>
      <c r="G9" s="37"/>
      <c r="H9" s="37"/>
      <c r="I9" s="37"/>
      <c r="J9" s="37"/>
      <c r="K9" s="37"/>
      <c r="L9" s="37"/>
    </row>
    <row r="10" spans="1:12" ht="33.950000000000003" customHeight="1">
      <c r="A10" s="36"/>
      <c r="B10" s="40" t="s">
        <v>54</v>
      </c>
      <c r="C10" s="36"/>
      <c r="D10" s="37"/>
      <c r="E10" s="37"/>
      <c r="F10" s="37"/>
      <c r="G10" s="37"/>
      <c r="H10" s="37"/>
      <c r="I10" s="37"/>
      <c r="J10" s="37"/>
      <c r="K10" s="37"/>
      <c r="L10" s="37"/>
    </row>
    <row r="11" spans="1:12">
      <c r="A11" s="36"/>
      <c r="B11" s="41"/>
      <c r="C11" s="36"/>
      <c r="D11" s="37"/>
      <c r="E11" s="37"/>
      <c r="F11" s="37"/>
      <c r="G11" s="37"/>
      <c r="H11" s="37"/>
      <c r="I11" s="37"/>
      <c r="J11" s="37"/>
      <c r="K11" s="37"/>
      <c r="L11" s="37"/>
    </row>
    <row r="12" spans="1:12" ht="37.5">
      <c r="A12" s="36"/>
      <c r="B12" s="40" t="s">
        <v>78</v>
      </c>
      <c r="C12" s="36"/>
      <c r="D12" s="37"/>
      <c r="E12" s="37"/>
      <c r="F12" s="37"/>
      <c r="G12" s="37"/>
      <c r="H12" s="37"/>
      <c r="I12" s="37"/>
      <c r="J12" s="37"/>
      <c r="K12" s="37"/>
      <c r="L12" s="37"/>
    </row>
    <row r="13" spans="1:12">
      <c r="A13" s="36"/>
      <c r="B13" s="42"/>
      <c r="C13" s="36"/>
      <c r="D13" s="37"/>
      <c r="E13" s="37"/>
      <c r="F13" s="37"/>
      <c r="G13" s="37"/>
      <c r="H13" s="37"/>
      <c r="I13" s="37"/>
      <c r="J13" s="37"/>
      <c r="K13" s="37"/>
      <c r="L13" s="37"/>
    </row>
    <row r="14" spans="1:12">
      <c r="A14" s="36"/>
      <c r="B14" s="43"/>
      <c r="C14" s="36"/>
      <c r="D14" s="37"/>
      <c r="E14" s="37"/>
      <c r="F14" s="37"/>
      <c r="G14" s="37"/>
      <c r="H14" s="37"/>
      <c r="I14" s="37"/>
      <c r="J14" s="37"/>
      <c r="K14" s="37"/>
      <c r="L14" s="37"/>
    </row>
    <row r="15" spans="1:12">
      <c r="A15" s="36"/>
      <c r="B15" s="43"/>
      <c r="C15" s="36"/>
      <c r="D15" s="37"/>
      <c r="E15" s="37"/>
      <c r="F15" s="37"/>
      <c r="G15" s="37"/>
      <c r="H15" s="37"/>
      <c r="I15" s="37"/>
      <c r="J15" s="37"/>
      <c r="K15" s="37"/>
      <c r="L15" s="37"/>
    </row>
    <row r="16" spans="1:12" hidden="1">
      <c r="A16" s="37"/>
      <c r="B16" s="37"/>
      <c r="C16" s="37"/>
      <c r="D16" s="37"/>
      <c r="E16" s="37"/>
      <c r="F16" s="37"/>
      <c r="G16" s="37"/>
      <c r="H16" s="37"/>
      <c r="I16" s="37"/>
      <c r="J16" s="37"/>
      <c r="K16" s="37"/>
      <c r="L16" s="37"/>
    </row>
    <row r="17" spans="1:12" hidden="1">
      <c r="A17" s="37"/>
      <c r="B17" s="37"/>
      <c r="C17" s="37"/>
      <c r="D17" s="37"/>
      <c r="E17" s="37"/>
      <c r="F17" s="37"/>
      <c r="G17" s="37"/>
      <c r="H17" s="37"/>
      <c r="I17" s="37"/>
      <c r="J17" s="37"/>
      <c r="K17" s="37"/>
      <c r="L17" s="37"/>
    </row>
    <row r="18" spans="1:12" hidden="1">
      <c r="A18" s="37"/>
      <c r="B18" s="37"/>
      <c r="C18" s="37"/>
      <c r="D18" s="37"/>
      <c r="E18" s="37"/>
      <c r="F18" s="37"/>
      <c r="G18" s="37"/>
      <c r="H18" s="37"/>
      <c r="I18" s="37"/>
      <c r="J18" s="37"/>
      <c r="K18" s="37"/>
      <c r="L18" s="37"/>
    </row>
    <row r="19" spans="1:12" hidden="1">
      <c r="A19" s="37"/>
      <c r="B19" s="37"/>
      <c r="C19" s="37"/>
      <c r="D19" s="37"/>
      <c r="E19" s="37"/>
      <c r="F19" s="37"/>
      <c r="G19" s="37"/>
      <c r="H19" s="37"/>
      <c r="I19" s="37"/>
      <c r="J19" s="37"/>
      <c r="K19" s="37"/>
      <c r="L19" s="37"/>
    </row>
    <row r="20" spans="1:12" hidden="1">
      <c r="A20" s="37"/>
      <c r="B20" s="37"/>
      <c r="C20" s="37"/>
      <c r="D20" s="37"/>
      <c r="E20" s="37"/>
      <c r="F20" s="37"/>
      <c r="G20" s="37"/>
      <c r="H20" s="37"/>
      <c r="I20" s="37"/>
      <c r="J20" s="37"/>
      <c r="K20" s="37"/>
      <c r="L20" s="37"/>
    </row>
    <row r="21" spans="1:12" hidden="1">
      <c r="A21" s="37"/>
      <c r="B21" s="37"/>
      <c r="C21" s="37"/>
      <c r="D21" s="37"/>
      <c r="E21" s="37"/>
      <c r="F21" s="37"/>
      <c r="G21" s="37"/>
      <c r="H21" s="37"/>
      <c r="I21" s="37"/>
      <c r="J21" s="37"/>
      <c r="K21" s="37"/>
      <c r="L21" s="37"/>
    </row>
    <row r="22" spans="1:12" hidden="1">
      <c r="J22" s="37"/>
      <c r="K22" s="37"/>
      <c r="L22" s="37"/>
    </row>
    <row r="23" spans="1:12" hidden="1">
      <c r="J23" s="37"/>
      <c r="K23" s="37"/>
      <c r="L23" s="37"/>
    </row>
    <row r="24" spans="1:12" hidden="1">
      <c r="J24" s="37"/>
      <c r="K24" s="37"/>
      <c r="L24" s="37"/>
    </row>
    <row r="25" spans="1:12" hidden="1">
      <c r="J25" s="37"/>
      <c r="K25" s="37"/>
      <c r="L25" s="37"/>
    </row>
  </sheetData>
  <phoneticPr fontId="15"/>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79"/>
  <sheetViews>
    <sheetView showGridLines="0" workbookViewId="0"/>
  </sheetViews>
  <sheetFormatPr defaultColWidth="0" defaultRowHeight="19.5"/>
  <cols>
    <col min="1" max="1" width="2.44140625" style="1" customWidth="1"/>
    <col min="2" max="2" width="13.44140625" style="1" customWidth="1"/>
    <col min="3" max="3" width="32.33203125" style="1" bestFit="1" customWidth="1"/>
    <col min="4" max="4" width="20.33203125" style="1" bestFit="1" customWidth="1"/>
    <col min="5" max="5" width="1.44140625" style="1" customWidth="1"/>
    <col min="6" max="6" width="21.77734375" style="1" customWidth="1"/>
    <col min="7" max="7" width="63.77734375" style="1" customWidth="1"/>
    <col min="8" max="8" width="4.6640625" style="11" customWidth="1"/>
    <col min="9" max="9" width="3.6640625" style="1" customWidth="1"/>
    <col min="10" max="10" width="21.77734375" style="1" customWidth="1"/>
    <col min="11" max="11" width="61.77734375" style="1" customWidth="1"/>
    <col min="12" max="12" width="3.6640625" style="1" customWidth="1"/>
    <col min="13" max="13" width="3.109375" style="1" customWidth="1"/>
    <col min="14" max="14" width="21.77734375" style="1" customWidth="1"/>
    <col min="15" max="15" width="77.77734375" style="1" customWidth="1"/>
    <col min="16" max="16" width="3.44140625" style="1" customWidth="1"/>
    <col min="17" max="17" width="3.33203125" style="1" customWidth="1"/>
    <col min="18" max="18" width="10.77734375" style="5" customWidth="1"/>
    <col min="19" max="19" width="3.33203125" style="7" customWidth="1"/>
    <col min="20" max="20" width="20.77734375" style="7" customWidth="1"/>
    <col min="21" max="21" width="14" style="7" customWidth="1"/>
    <col min="22" max="46" width="0" style="1" hidden="1" customWidth="1"/>
    <col min="47" max="16384" width="10.77734375" style="1" hidden="1"/>
  </cols>
  <sheetData>
    <row r="1" spans="2:40" ht="21" customHeight="1">
      <c r="C1" s="2"/>
      <c r="G1" s="3"/>
      <c r="H1" s="73"/>
      <c r="I1" s="3"/>
      <c r="J1" s="3"/>
      <c r="K1" s="3"/>
      <c r="L1" s="73"/>
      <c r="M1" s="3"/>
      <c r="N1" s="3"/>
      <c r="O1" s="3"/>
      <c r="P1" s="73"/>
      <c r="Q1" s="4"/>
      <c r="S1" s="6"/>
      <c r="T1" s="6"/>
      <c r="V1" s="3"/>
      <c r="W1" s="3"/>
      <c r="X1" s="3"/>
      <c r="Y1" s="3"/>
      <c r="Z1" s="3"/>
      <c r="AA1" s="3"/>
      <c r="AB1" s="3"/>
      <c r="AC1" s="3"/>
      <c r="AD1" s="3"/>
      <c r="AE1" s="3"/>
      <c r="AF1" s="3"/>
      <c r="AG1" s="3"/>
      <c r="AH1" s="3"/>
      <c r="AI1" s="3"/>
      <c r="AJ1" s="3"/>
      <c r="AK1" s="3"/>
      <c r="AL1" s="3"/>
      <c r="AM1" s="3"/>
      <c r="AN1" s="3"/>
    </row>
    <row r="2" spans="2:40" ht="33">
      <c r="C2" s="8" t="s">
        <v>0</v>
      </c>
      <c r="D2" s="9"/>
      <c r="G2" s="3"/>
      <c r="H2" s="73"/>
      <c r="I2" s="3"/>
      <c r="J2" s="3"/>
      <c r="K2" s="3"/>
      <c r="L2" s="73"/>
      <c r="M2" s="3"/>
      <c r="N2" s="3"/>
      <c r="O2" s="3"/>
      <c r="P2" s="73"/>
      <c r="Q2" s="4"/>
      <c r="S2" s="6"/>
      <c r="T2" s="6"/>
      <c r="V2" s="3"/>
      <c r="W2" s="3"/>
      <c r="X2" s="3"/>
      <c r="Y2" s="3"/>
      <c r="Z2" s="3"/>
      <c r="AA2" s="3"/>
      <c r="AB2" s="3"/>
      <c r="AC2" s="3"/>
      <c r="AD2" s="3"/>
      <c r="AE2" s="3"/>
      <c r="AF2" s="3"/>
      <c r="AG2" s="3"/>
      <c r="AH2" s="3"/>
      <c r="AI2" s="3"/>
      <c r="AJ2" s="3"/>
      <c r="AK2" s="3"/>
      <c r="AL2" s="3"/>
      <c r="AM2" s="3"/>
      <c r="AN2" s="3"/>
    </row>
    <row r="3" spans="2:40" ht="42" customHeight="1">
      <c r="C3" s="59" t="s">
        <v>67</v>
      </c>
      <c r="D3" s="9"/>
      <c r="G3" s="10" t="s">
        <v>1</v>
      </c>
      <c r="H3" s="73"/>
      <c r="I3" s="3"/>
      <c r="J3" s="3"/>
      <c r="K3" s="3"/>
      <c r="L3" s="73"/>
      <c r="M3" s="3"/>
      <c r="N3" s="3"/>
      <c r="O3" s="3"/>
      <c r="P3" s="73"/>
      <c r="Q3" s="4"/>
      <c r="S3" s="6"/>
      <c r="T3" s="6"/>
      <c r="V3" s="3"/>
      <c r="W3" s="3"/>
      <c r="X3" s="3"/>
      <c r="Y3" s="3"/>
      <c r="Z3" s="3"/>
      <c r="AA3" s="3"/>
      <c r="AB3" s="3"/>
      <c r="AC3" s="3"/>
      <c r="AD3" s="3"/>
      <c r="AE3" s="3"/>
      <c r="AF3" s="3"/>
      <c r="AG3" s="3"/>
      <c r="AH3" s="3"/>
      <c r="AI3" s="3"/>
      <c r="AJ3" s="3"/>
      <c r="AK3" s="3"/>
      <c r="AL3" s="3"/>
      <c r="AM3" s="3"/>
      <c r="AN3" s="3"/>
    </row>
    <row r="4" spans="2:40">
      <c r="D4" s="9"/>
      <c r="G4" s="3"/>
      <c r="H4" s="73"/>
      <c r="I4" s="3"/>
      <c r="J4" s="3"/>
      <c r="K4" s="3"/>
      <c r="L4" s="73"/>
      <c r="M4" s="3"/>
      <c r="N4" s="3"/>
      <c r="O4" s="3"/>
      <c r="P4" s="73"/>
      <c r="Q4" s="4"/>
      <c r="S4" s="6"/>
      <c r="T4" s="6"/>
      <c r="V4" s="3"/>
      <c r="W4" s="3"/>
      <c r="X4" s="3"/>
      <c r="Y4" s="3"/>
      <c r="Z4" s="3"/>
      <c r="AA4" s="3"/>
      <c r="AB4" s="3"/>
      <c r="AC4" s="3"/>
      <c r="AD4" s="3"/>
      <c r="AE4" s="3"/>
      <c r="AF4" s="3"/>
      <c r="AG4" s="3"/>
      <c r="AH4" s="3"/>
      <c r="AI4" s="3"/>
      <c r="AJ4" s="3"/>
      <c r="AK4" s="3"/>
      <c r="AL4" s="3"/>
      <c r="AM4" s="3"/>
      <c r="AN4" s="3"/>
    </row>
    <row r="5" spans="2:40">
      <c r="D5" s="9"/>
    </row>
    <row r="6" spans="2:40">
      <c r="B6" s="12" t="s">
        <v>2</v>
      </c>
      <c r="C6" s="12" t="s">
        <v>3</v>
      </c>
      <c r="D6" s="12" t="s">
        <v>4</v>
      </c>
      <c r="E6" s="13"/>
      <c r="F6" s="77" t="s">
        <v>5</v>
      </c>
      <c r="G6" s="77"/>
      <c r="H6" s="77"/>
      <c r="I6" s="13"/>
      <c r="J6" s="77" t="s">
        <v>6</v>
      </c>
      <c r="K6" s="77"/>
      <c r="L6" s="77"/>
      <c r="N6" s="77" t="s">
        <v>7</v>
      </c>
      <c r="O6" s="77"/>
      <c r="P6" s="77"/>
      <c r="Q6" s="14"/>
      <c r="S6" s="15"/>
      <c r="T6" s="15"/>
    </row>
    <row r="7" spans="2:40">
      <c r="B7" s="74" t="s">
        <v>8</v>
      </c>
      <c r="C7" s="16" t="s">
        <v>9</v>
      </c>
      <c r="D7" s="17" t="s">
        <v>10</v>
      </c>
      <c r="F7" s="18" t="s">
        <v>11</v>
      </c>
      <c r="G7" s="19" t="s">
        <v>70</v>
      </c>
      <c r="H7" s="20">
        <f>30-LENB(G7)</f>
        <v>13</v>
      </c>
      <c r="J7" s="18" t="s">
        <v>11</v>
      </c>
      <c r="K7" s="21" t="s">
        <v>9</v>
      </c>
      <c r="L7" s="20">
        <f>30-LENB(K7)</f>
        <v>13</v>
      </c>
      <c r="N7" s="18" t="s">
        <v>11</v>
      </c>
      <c r="O7" s="22" t="s">
        <v>12</v>
      </c>
      <c r="P7" s="20">
        <f>30-LENB(O7)</f>
        <v>14</v>
      </c>
      <c r="Q7" s="23"/>
      <c r="S7" s="24"/>
      <c r="T7" s="24"/>
    </row>
    <row r="8" spans="2:40">
      <c r="B8" s="75"/>
      <c r="C8" s="25"/>
      <c r="D8" s="26"/>
      <c r="F8" s="18" t="s">
        <v>13</v>
      </c>
      <c r="G8" s="19" t="s">
        <v>14</v>
      </c>
      <c r="H8" s="20">
        <f>30-LENB(G8)</f>
        <v>22</v>
      </c>
      <c r="J8" s="18" t="s">
        <v>13</v>
      </c>
      <c r="K8" s="21" t="s">
        <v>14</v>
      </c>
      <c r="L8" s="20">
        <f>30-LENB(K8)</f>
        <v>22</v>
      </c>
      <c r="N8" s="18" t="s">
        <v>13</v>
      </c>
      <c r="O8" s="22" t="s">
        <v>12</v>
      </c>
      <c r="P8" s="20">
        <f>30-LENB(O8)</f>
        <v>14</v>
      </c>
      <c r="Q8" s="23"/>
      <c r="S8" s="24"/>
      <c r="T8" s="24"/>
    </row>
    <row r="9" spans="2:40">
      <c r="B9" s="75"/>
      <c r="C9" s="25"/>
      <c r="D9" s="26"/>
      <c r="F9" s="18" t="s">
        <v>15</v>
      </c>
      <c r="G9" s="19" t="s">
        <v>16</v>
      </c>
      <c r="H9" s="20">
        <f>30-LENB(G9)</f>
        <v>16</v>
      </c>
      <c r="J9" s="18" t="s">
        <v>15</v>
      </c>
      <c r="K9" s="21" t="s">
        <v>16</v>
      </c>
      <c r="L9" s="20">
        <f>30-LENB(K9)</f>
        <v>16</v>
      </c>
      <c r="N9" s="18" t="s">
        <v>15</v>
      </c>
      <c r="O9" s="22" t="s">
        <v>16</v>
      </c>
      <c r="P9" s="20">
        <f>30-LENB(O9)</f>
        <v>16</v>
      </c>
      <c r="Q9" s="23"/>
      <c r="S9" s="24"/>
      <c r="T9" s="24"/>
    </row>
    <row r="10" spans="2:40">
      <c r="B10" s="75"/>
      <c r="C10" s="25"/>
      <c r="D10" s="26"/>
      <c r="F10" s="18" t="s">
        <v>17</v>
      </c>
      <c r="G10" s="19" t="s">
        <v>18</v>
      </c>
      <c r="H10" s="20">
        <f>90-LENB(G10)</f>
        <v>52</v>
      </c>
      <c r="J10" s="18" t="s">
        <v>17</v>
      </c>
      <c r="K10" s="21" t="s">
        <v>19</v>
      </c>
      <c r="L10" s="20">
        <f>90-LENB(K10)</f>
        <v>28</v>
      </c>
      <c r="N10" s="18" t="s">
        <v>17</v>
      </c>
      <c r="O10" s="22" t="s">
        <v>20</v>
      </c>
      <c r="P10" s="20">
        <f>90-LENB(O10)</f>
        <v>74</v>
      </c>
      <c r="Q10" s="23"/>
      <c r="S10" s="24"/>
      <c r="T10" s="24"/>
    </row>
    <row r="11" spans="2:40">
      <c r="B11" s="75"/>
      <c r="C11" s="25"/>
      <c r="D11" s="26"/>
      <c r="F11" s="18" t="s">
        <v>21</v>
      </c>
      <c r="G11" s="19" t="s">
        <v>22</v>
      </c>
      <c r="H11" s="20">
        <f>90-LENB(G11)</f>
        <v>45</v>
      </c>
      <c r="J11" s="18" t="s">
        <v>21</v>
      </c>
      <c r="K11" s="21" t="s">
        <v>22</v>
      </c>
      <c r="L11" s="20">
        <f>90-LENB(K11)</f>
        <v>45</v>
      </c>
      <c r="N11" s="18" t="s">
        <v>21</v>
      </c>
      <c r="O11" s="22" t="s">
        <v>22</v>
      </c>
      <c r="P11" s="20">
        <f>90-LENB(O11)</f>
        <v>45</v>
      </c>
      <c r="Q11" s="23"/>
      <c r="S11" s="24"/>
      <c r="T11" s="24"/>
    </row>
    <row r="12" spans="2:40">
      <c r="B12" s="75"/>
      <c r="C12" s="25"/>
      <c r="D12" s="26"/>
      <c r="F12" s="18" t="s">
        <v>23</v>
      </c>
      <c r="G12" s="19" t="s">
        <v>79</v>
      </c>
      <c r="H12" s="20">
        <f>15-LENB(G12)</f>
        <v>9</v>
      </c>
      <c r="J12" s="18" t="s">
        <v>23</v>
      </c>
      <c r="K12" s="21" t="s">
        <v>8</v>
      </c>
      <c r="L12" s="20">
        <f>15-LENB(K12)</f>
        <v>9</v>
      </c>
      <c r="N12" s="18" t="s">
        <v>23</v>
      </c>
      <c r="O12" s="22" t="s">
        <v>8</v>
      </c>
      <c r="P12" s="20">
        <f>15-LENB(O12)</f>
        <v>9</v>
      </c>
      <c r="Q12" s="23"/>
      <c r="S12" s="24"/>
      <c r="T12" s="24"/>
    </row>
    <row r="13" spans="2:40">
      <c r="B13" s="75"/>
      <c r="C13" s="25"/>
      <c r="D13" s="26"/>
      <c r="F13" s="18" t="s">
        <v>24</v>
      </c>
      <c r="G13" s="19" t="s">
        <v>25</v>
      </c>
      <c r="H13" s="20">
        <f>15-LENB(G13)</f>
        <v>10</v>
      </c>
      <c r="J13" s="18" t="s">
        <v>24</v>
      </c>
      <c r="K13" s="21" t="s">
        <v>25</v>
      </c>
      <c r="L13" s="20">
        <f>15-LENB(K13)</f>
        <v>10</v>
      </c>
      <c r="N13" s="18" t="s">
        <v>24</v>
      </c>
      <c r="O13" s="22" t="s">
        <v>25</v>
      </c>
      <c r="P13" s="20">
        <f>15-LENB(O13)</f>
        <v>10</v>
      </c>
      <c r="Q13" s="23"/>
      <c r="S13" s="24"/>
      <c r="T13" s="24"/>
    </row>
    <row r="14" spans="2:40">
      <c r="B14" s="75"/>
      <c r="C14" s="25"/>
      <c r="D14" s="26"/>
      <c r="F14" s="18" t="s">
        <v>26</v>
      </c>
      <c r="G14" s="27" t="s">
        <v>68</v>
      </c>
      <c r="H14" s="20"/>
      <c r="J14" s="18" t="s">
        <v>26</v>
      </c>
      <c r="K14" s="28" t="s">
        <v>68</v>
      </c>
      <c r="L14" s="20"/>
      <c r="N14" s="18" t="s">
        <v>26</v>
      </c>
      <c r="O14" s="29" t="s">
        <v>68</v>
      </c>
      <c r="P14" s="20"/>
      <c r="Q14" s="23"/>
      <c r="S14" s="24"/>
      <c r="T14" s="24"/>
    </row>
    <row r="15" spans="2:40">
      <c r="B15" s="75"/>
      <c r="C15" s="25"/>
      <c r="D15" s="26"/>
      <c r="F15" s="30" t="str">
        <f>CONCATENATE(G7," | ",G8, " | ",G9)</f>
        <v>デリシャス りんご | 産地直送 | サンプル青果店</v>
      </c>
      <c r="G15" s="3"/>
      <c r="H15" s="23"/>
      <c r="J15" s="30" t="str">
        <f>CONCATENATE(K7," | ",K8, " | ",K9)</f>
        <v>デリシャス りんご | 産地直送 | サンプル青果店</v>
      </c>
      <c r="K15" s="3"/>
      <c r="L15" s="23"/>
      <c r="N15" s="30" t="str">
        <f>CONCATENATE(O7," | ",O8, " | ",O9)</f>
        <v>見出しのサンプル | 見出しのサンプル | サンプル青果店</v>
      </c>
      <c r="O15" s="3"/>
      <c r="P15" s="23"/>
      <c r="Q15" s="23"/>
      <c r="S15" s="24"/>
      <c r="T15" s="24"/>
    </row>
    <row r="16" spans="2:40">
      <c r="B16" s="75"/>
      <c r="C16" s="25"/>
      <c r="D16" s="26"/>
      <c r="F16" s="31" t="str">
        <f>CONCATENATE($C$3,"/",G12,"/",G13)</f>
        <v>https://mattsproducestand.com/りんご/eBook</v>
      </c>
      <c r="G16" s="3"/>
      <c r="H16" s="23"/>
      <c r="J16" s="31" t="str">
        <f>CONCATENATE($C$3,"/",K12,"/",K13)</f>
        <v>https://mattsproducestand.com/りんご/eBook</v>
      </c>
      <c r="K16" s="3"/>
      <c r="L16" s="23"/>
      <c r="N16" s="31" t="str">
        <f>CONCATENATE($C$3,"/",O12,"/",O13)</f>
        <v>https://mattsproducestand.com/りんご/eBook</v>
      </c>
      <c r="O16" s="3"/>
      <c r="P16" s="23"/>
      <c r="Q16" s="23"/>
      <c r="S16" s="24"/>
      <c r="T16" s="24"/>
    </row>
    <row r="17" spans="2:21" s="52" customFormat="1" ht="36" customHeight="1">
      <c r="B17" s="75"/>
      <c r="C17" s="50"/>
      <c r="D17" s="51"/>
      <c r="F17" s="72" t="str">
        <f>CONCATENATE(G10, $G$3, G11)</f>
        <v xml:space="preserve">今年のりんごが待ちきれないという方に、 最高のリンゴを選ぶためのコツをお教えします。 </v>
      </c>
      <c r="G17" s="72"/>
      <c r="H17" s="72"/>
      <c r="J17" s="71" t="str">
        <f>CONCATENATE(K10, $G$3, K11)</f>
        <v xml:space="preserve">サンプル青果店の完全ガイドで美味しいリンゴの選び方を徹底解説。 最高のリンゴを選ぶためのコツをお教えします。 </v>
      </c>
      <c r="K17" s="71"/>
      <c r="L17" s="71"/>
      <c r="N17" s="72" t="str">
        <f>CONCATENATE(O10, $G$3, O11)</f>
        <v xml:space="preserve">説明文のサンプル 最高のリンゴを選ぶためのコツをお教えします。 </v>
      </c>
      <c r="O17" s="72"/>
      <c r="P17" s="72"/>
      <c r="Q17" s="53"/>
      <c r="R17" s="54"/>
      <c r="S17" s="55"/>
      <c r="T17" s="55"/>
      <c r="U17" s="56"/>
    </row>
    <row r="18" spans="2:21">
      <c r="B18" s="75"/>
      <c r="C18" s="25"/>
      <c r="D18" s="26"/>
      <c r="F18" s="3"/>
      <c r="G18" s="3"/>
      <c r="H18" s="23"/>
      <c r="J18" s="3"/>
      <c r="K18" s="3"/>
      <c r="L18" s="23"/>
      <c r="N18" s="3"/>
      <c r="O18" s="3"/>
      <c r="P18" s="23"/>
      <c r="Q18" s="23"/>
      <c r="S18" s="24"/>
      <c r="T18" s="24"/>
    </row>
    <row r="19" spans="2:21">
      <c r="B19" s="75"/>
      <c r="C19" s="16" t="s">
        <v>27</v>
      </c>
      <c r="D19" s="17"/>
      <c r="F19" s="18" t="s">
        <v>11</v>
      </c>
      <c r="G19" s="19" t="s">
        <v>27</v>
      </c>
      <c r="H19" s="20">
        <f>30-LENB(G19)</f>
        <v>3</v>
      </c>
      <c r="J19" s="18" t="s">
        <v>11</v>
      </c>
      <c r="K19" s="21" t="s">
        <v>27</v>
      </c>
      <c r="L19" s="20">
        <f>30-LENB(K19)</f>
        <v>3</v>
      </c>
      <c r="N19" s="18" t="s">
        <v>11</v>
      </c>
      <c r="O19" s="22" t="s">
        <v>12</v>
      </c>
      <c r="P19" s="20">
        <f>30-LENB(O19)</f>
        <v>14</v>
      </c>
      <c r="Q19" s="23"/>
      <c r="S19" s="24"/>
      <c r="T19" s="24"/>
    </row>
    <row r="20" spans="2:21">
      <c r="B20" s="75"/>
      <c r="C20" s="25"/>
      <c r="D20" s="26"/>
      <c r="F20" s="18" t="s">
        <v>13</v>
      </c>
      <c r="G20" s="19" t="s">
        <v>14</v>
      </c>
      <c r="H20" s="20">
        <f>30-LENB(G20)</f>
        <v>22</v>
      </c>
      <c r="J20" s="18" t="s">
        <v>13</v>
      </c>
      <c r="K20" s="21" t="s">
        <v>28</v>
      </c>
      <c r="L20" s="20">
        <f>30-LENB(K20)</f>
        <v>16</v>
      </c>
      <c r="N20" s="18" t="s">
        <v>13</v>
      </c>
      <c r="O20" s="22" t="s">
        <v>12</v>
      </c>
      <c r="P20" s="20">
        <f>30-LENB(O20)</f>
        <v>14</v>
      </c>
      <c r="Q20" s="23"/>
      <c r="S20" s="24"/>
      <c r="T20" s="24"/>
    </row>
    <row r="21" spans="2:21">
      <c r="B21" s="75"/>
      <c r="C21" s="25"/>
      <c r="D21" s="26"/>
      <c r="F21" s="18" t="s">
        <v>15</v>
      </c>
      <c r="G21" s="19" t="s">
        <v>16</v>
      </c>
      <c r="H21" s="20">
        <f>30-LENB(G21)</f>
        <v>16</v>
      </c>
      <c r="J21" s="18" t="s">
        <v>15</v>
      </c>
      <c r="K21" s="21" t="s">
        <v>16</v>
      </c>
      <c r="L21" s="20">
        <f>30-LENB(K21)</f>
        <v>16</v>
      </c>
      <c r="N21" s="18" t="s">
        <v>15</v>
      </c>
      <c r="O21" s="22" t="s">
        <v>16</v>
      </c>
      <c r="P21" s="20">
        <f>30-LENB(O21)</f>
        <v>16</v>
      </c>
      <c r="Q21" s="23"/>
      <c r="S21" s="24"/>
      <c r="T21" s="24"/>
    </row>
    <row r="22" spans="2:21">
      <c r="B22" s="75"/>
      <c r="C22" s="25"/>
      <c r="D22" s="26"/>
      <c r="F22" s="18" t="s">
        <v>17</v>
      </c>
      <c r="G22" s="19" t="s">
        <v>18</v>
      </c>
      <c r="H22" s="20">
        <f>90-LENB(G22)</f>
        <v>52</v>
      </c>
      <c r="J22" s="18" t="s">
        <v>17</v>
      </c>
      <c r="K22" s="21" t="s">
        <v>19</v>
      </c>
      <c r="L22" s="20">
        <f>90-LENB(K22)</f>
        <v>28</v>
      </c>
      <c r="N22" s="18" t="s">
        <v>17</v>
      </c>
      <c r="O22" s="22" t="s">
        <v>20</v>
      </c>
      <c r="P22" s="20">
        <f>90-LENB(O22)</f>
        <v>74</v>
      </c>
      <c r="Q22" s="23"/>
      <c r="S22" s="24"/>
      <c r="T22" s="24"/>
    </row>
    <row r="23" spans="2:21">
      <c r="B23" s="75"/>
      <c r="C23" s="25"/>
      <c r="D23" s="26"/>
      <c r="F23" s="18" t="s">
        <v>21</v>
      </c>
      <c r="G23" s="19" t="s">
        <v>22</v>
      </c>
      <c r="H23" s="20">
        <f>90-LENB(G23)</f>
        <v>45</v>
      </c>
      <c r="J23" s="18" t="s">
        <v>21</v>
      </c>
      <c r="K23" s="21" t="s">
        <v>22</v>
      </c>
      <c r="L23" s="20">
        <f>90-LENB(K23)</f>
        <v>45</v>
      </c>
      <c r="N23" s="18" t="s">
        <v>21</v>
      </c>
      <c r="O23" s="22" t="s">
        <v>22</v>
      </c>
      <c r="P23" s="20">
        <f>90-LENB(O23)</f>
        <v>45</v>
      </c>
      <c r="Q23" s="23"/>
      <c r="S23" s="24"/>
      <c r="T23" s="24"/>
    </row>
    <row r="24" spans="2:21">
      <c r="B24" s="75"/>
      <c r="C24" s="25"/>
      <c r="D24" s="26"/>
      <c r="F24" s="18" t="s">
        <v>23</v>
      </c>
      <c r="G24" s="19" t="s">
        <v>8</v>
      </c>
      <c r="H24" s="20">
        <f>15-LENB(G24)</f>
        <v>9</v>
      </c>
      <c r="J24" s="18" t="s">
        <v>23</v>
      </c>
      <c r="K24" s="21" t="s">
        <v>8</v>
      </c>
      <c r="L24" s="20">
        <f>15-LENB(K24)</f>
        <v>9</v>
      </c>
      <c r="N24" s="18" t="s">
        <v>23</v>
      </c>
      <c r="O24" s="22" t="s">
        <v>8</v>
      </c>
      <c r="P24" s="20">
        <f>15-LENB(O24)</f>
        <v>9</v>
      </c>
      <c r="Q24" s="23"/>
      <c r="S24" s="24"/>
      <c r="T24" s="24"/>
    </row>
    <row r="25" spans="2:21">
      <c r="B25" s="75"/>
      <c r="C25" s="25"/>
      <c r="D25" s="26"/>
      <c r="F25" s="18" t="s">
        <v>24</v>
      </c>
      <c r="G25" s="19" t="s">
        <v>25</v>
      </c>
      <c r="H25" s="20">
        <f>15-LENB(G25)</f>
        <v>10</v>
      </c>
      <c r="J25" s="18" t="s">
        <v>24</v>
      </c>
      <c r="K25" s="21" t="s">
        <v>25</v>
      </c>
      <c r="L25" s="20">
        <f>15-LENB(K25)</f>
        <v>10</v>
      </c>
      <c r="N25" s="18" t="s">
        <v>24</v>
      </c>
      <c r="O25" s="22" t="s">
        <v>25</v>
      </c>
      <c r="P25" s="20">
        <f>15-LENB(O25)</f>
        <v>10</v>
      </c>
      <c r="Q25" s="23"/>
      <c r="S25" s="24"/>
      <c r="T25" s="24"/>
    </row>
    <row r="26" spans="2:21">
      <c r="B26" s="75"/>
      <c r="C26" s="25"/>
      <c r="D26" s="26"/>
      <c r="F26" s="18" t="s">
        <v>26</v>
      </c>
      <c r="G26" s="27" t="s">
        <v>68</v>
      </c>
      <c r="H26" s="20"/>
      <c r="J26" s="18" t="s">
        <v>26</v>
      </c>
      <c r="K26" s="28" t="s">
        <v>68</v>
      </c>
      <c r="L26" s="20"/>
      <c r="N26" s="18" t="s">
        <v>26</v>
      </c>
      <c r="O26" s="29" t="s">
        <v>68</v>
      </c>
      <c r="P26" s="20"/>
      <c r="Q26" s="23"/>
      <c r="S26" s="24"/>
      <c r="T26" s="24"/>
    </row>
    <row r="27" spans="2:21">
      <c r="B27" s="75"/>
      <c r="C27" s="25"/>
      <c r="D27" s="26"/>
      <c r="F27" s="30" t="str">
        <f>CONCATENATE(G19," | ",G20, " | ",G21)</f>
        <v>ゴールデンデリシャス りんご | 産地直送 | サンプル青果店</v>
      </c>
      <c r="G27" s="3"/>
      <c r="H27" s="23"/>
      <c r="J27" s="30" t="str">
        <f>CONCATENATE(K19," | ",K20, " | ",K21)</f>
        <v>ゴールデンデリシャス りんご | 美味しさの秘密 | サンプル青果店</v>
      </c>
      <c r="K27" s="3"/>
      <c r="L27" s="23"/>
      <c r="N27" s="30" t="str">
        <f>CONCATENATE(O19," | ",O20, " | ",O21)</f>
        <v>見出しのサンプル | 見出しのサンプル | サンプル青果店</v>
      </c>
      <c r="O27" s="3"/>
      <c r="P27" s="23"/>
      <c r="Q27" s="23"/>
      <c r="S27" s="24"/>
      <c r="T27" s="24"/>
    </row>
    <row r="28" spans="2:21" ht="17.100000000000001" customHeight="1">
      <c r="B28" s="75"/>
      <c r="C28" s="25"/>
      <c r="D28" s="26"/>
      <c r="F28" s="31" t="str">
        <f>CONCATENATE($C$3,"/",G24,"/",G25)</f>
        <v>https://mattsproducestand.com/りんご/eBook</v>
      </c>
      <c r="G28" s="3"/>
      <c r="H28" s="23"/>
      <c r="J28" s="31" t="str">
        <f>CONCATENATE($C$3,"/",K24,"/",K25)</f>
        <v>https://mattsproducestand.com/りんご/eBook</v>
      </c>
      <c r="K28" s="3"/>
      <c r="L28" s="23"/>
      <c r="N28" s="31" t="str">
        <f>CONCATENATE($C$3,"/",O24,"/",O25)</f>
        <v>https://mattsproducestand.com/りんご/eBook</v>
      </c>
      <c r="O28" s="3"/>
      <c r="P28" s="23"/>
      <c r="Q28" s="23"/>
      <c r="S28" s="24"/>
      <c r="T28" s="24"/>
    </row>
    <row r="29" spans="2:21" s="52" customFormat="1" ht="33.950000000000003" customHeight="1">
      <c r="B29" s="75"/>
      <c r="C29" s="57"/>
      <c r="D29" s="51"/>
      <c r="F29" s="71" t="str">
        <f>CONCATENATE(G22, $G$3, G23)</f>
        <v xml:space="preserve">今年のりんごが待ちきれないという方に、 最高のリンゴを選ぶためのコツをお教えします。 </v>
      </c>
      <c r="G29" s="71"/>
      <c r="H29" s="71"/>
      <c r="I29" s="58"/>
      <c r="J29" s="71" t="str">
        <f>CONCATENATE(K22, $G$3, K23)</f>
        <v xml:space="preserve">サンプル青果店の完全ガイドで美味しいリンゴの選び方を徹底解説。 最高のリンゴを選ぶためのコツをお教えします。 </v>
      </c>
      <c r="K29" s="71"/>
      <c r="L29" s="71"/>
      <c r="M29" s="58"/>
      <c r="N29" s="71" t="str">
        <f>CONCATENATE(O22, $G$3, O23)</f>
        <v xml:space="preserve">説明文のサンプル 最高のリンゴを選ぶためのコツをお教えします。 </v>
      </c>
      <c r="O29" s="71"/>
      <c r="P29" s="71"/>
      <c r="Q29" s="53"/>
      <c r="R29" s="54"/>
      <c r="S29" s="55"/>
      <c r="T29" s="55"/>
      <c r="U29" s="56"/>
    </row>
    <row r="30" spans="2:21">
      <c r="B30" s="75"/>
      <c r="C30" s="33"/>
      <c r="D30" s="34"/>
      <c r="F30" s="3"/>
      <c r="G30" s="3"/>
      <c r="H30" s="23"/>
      <c r="J30" s="3"/>
      <c r="K30" s="3"/>
      <c r="L30" s="23"/>
      <c r="N30" s="3"/>
      <c r="O30" s="3"/>
      <c r="P30" s="23"/>
      <c r="Q30" s="23"/>
      <c r="S30" s="24"/>
      <c r="T30" s="24"/>
    </row>
    <row r="31" spans="2:21">
      <c r="B31" s="75"/>
      <c r="C31" s="35" t="s">
        <v>29</v>
      </c>
      <c r="D31" s="17"/>
      <c r="F31" s="18" t="s">
        <v>11</v>
      </c>
      <c r="G31" s="19" t="s">
        <v>81</v>
      </c>
      <c r="H31" s="20">
        <f>30-LENB(G31)</f>
        <v>12</v>
      </c>
      <c r="J31" s="18" t="s">
        <v>11</v>
      </c>
      <c r="K31" s="21" t="s">
        <v>29</v>
      </c>
      <c r="L31" s="20">
        <f>30-LENB(K31)</f>
        <v>12</v>
      </c>
      <c r="N31" s="18" t="s">
        <v>11</v>
      </c>
      <c r="O31" s="22" t="s">
        <v>12</v>
      </c>
      <c r="P31" s="20">
        <f>30-LENB(O31)</f>
        <v>14</v>
      </c>
      <c r="Q31" s="23"/>
      <c r="S31" s="24"/>
      <c r="T31" s="24"/>
    </row>
    <row r="32" spans="2:21">
      <c r="B32" s="75"/>
      <c r="C32" s="25"/>
      <c r="D32" s="26"/>
      <c r="F32" s="18" t="s">
        <v>13</v>
      </c>
      <c r="G32" s="19" t="s">
        <v>14</v>
      </c>
      <c r="H32" s="20">
        <f>30-LENB(G32)</f>
        <v>22</v>
      </c>
      <c r="J32" s="18" t="s">
        <v>13</v>
      </c>
      <c r="K32" s="21" t="s">
        <v>28</v>
      </c>
      <c r="L32" s="20">
        <f>30-LENB(K32)</f>
        <v>16</v>
      </c>
      <c r="N32" s="18" t="s">
        <v>13</v>
      </c>
      <c r="O32" s="22" t="s">
        <v>12</v>
      </c>
      <c r="P32" s="20">
        <f>30-LENB(O32)</f>
        <v>14</v>
      </c>
      <c r="Q32" s="23"/>
      <c r="S32" s="24"/>
      <c r="T32" s="24"/>
    </row>
    <row r="33" spans="2:21">
      <c r="B33" s="75"/>
      <c r="C33" s="25"/>
      <c r="D33" s="26"/>
      <c r="F33" s="18" t="s">
        <v>15</v>
      </c>
      <c r="G33" s="19" t="s">
        <v>16</v>
      </c>
      <c r="H33" s="20">
        <f>30-LENB(G33)</f>
        <v>16</v>
      </c>
      <c r="J33" s="18" t="s">
        <v>15</v>
      </c>
      <c r="K33" s="21" t="s">
        <v>16</v>
      </c>
      <c r="L33" s="20">
        <f>30-LENB(K33)</f>
        <v>16</v>
      </c>
      <c r="N33" s="18" t="s">
        <v>15</v>
      </c>
      <c r="O33" s="22" t="s">
        <v>16</v>
      </c>
      <c r="P33" s="20">
        <f>30-LENB(O33)</f>
        <v>16</v>
      </c>
      <c r="Q33" s="23"/>
      <c r="S33" s="24"/>
      <c r="T33" s="24"/>
    </row>
    <row r="34" spans="2:21">
      <c r="B34" s="75"/>
      <c r="C34" s="25"/>
      <c r="D34" s="26"/>
      <c r="F34" s="18" t="s">
        <v>17</v>
      </c>
      <c r="G34" s="19" t="s">
        <v>30</v>
      </c>
      <c r="H34" s="20">
        <f>90-LENB(G34)</f>
        <v>30</v>
      </c>
      <c r="J34" s="18" t="s">
        <v>17</v>
      </c>
      <c r="K34" s="21" t="s">
        <v>31</v>
      </c>
      <c r="L34" s="20">
        <f>90-LENB(K34)</f>
        <v>46</v>
      </c>
      <c r="N34" s="18" t="s">
        <v>17</v>
      </c>
      <c r="O34" s="22" t="s">
        <v>32</v>
      </c>
      <c r="P34" s="20">
        <f>90-LENB(O34)</f>
        <v>23</v>
      </c>
      <c r="Q34" s="23"/>
      <c r="S34" s="24"/>
      <c r="T34" s="24"/>
    </row>
    <row r="35" spans="2:21">
      <c r="B35" s="75"/>
      <c r="C35" s="25"/>
      <c r="D35" s="26"/>
      <c r="F35" s="18" t="s">
        <v>21</v>
      </c>
      <c r="G35" s="19" t="s">
        <v>33</v>
      </c>
      <c r="H35" s="20">
        <f>90-LENB(G35)</f>
        <v>34</v>
      </c>
      <c r="J35" s="18" t="s">
        <v>21</v>
      </c>
      <c r="K35" s="21" t="s">
        <v>33</v>
      </c>
      <c r="L35" s="20">
        <f>90-LENB(K35)</f>
        <v>34</v>
      </c>
      <c r="N35" s="18" t="s">
        <v>21</v>
      </c>
      <c r="O35" s="22" t="s">
        <v>20</v>
      </c>
      <c r="P35" s="20">
        <f>90-LENB(O35)</f>
        <v>74</v>
      </c>
      <c r="Q35" s="23"/>
      <c r="S35" s="24"/>
      <c r="T35" s="24"/>
    </row>
    <row r="36" spans="2:21">
      <c r="B36" s="75"/>
      <c r="C36" s="25"/>
      <c r="D36" s="26"/>
      <c r="F36" s="18" t="s">
        <v>23</v>
      </c>
      <c r="G36" s="19" t="s">
        <v>8</v>
      </c>
      <c r="H36" s="20">
        <f>15-LENB(G36)</f>
        <v>9</v>
      </c>
      <c r="J36" s="18" t="s">
        <v>23</v>
      </c>
      <c r="K36" s="21" t="s">
        <v>8</v>
      </c>
      <c r="L36" s="20">
        <f>15-LENB(K36)</f>
        <v>9</v>
      </c>
      <c r="N36" s="18" t="s">
        <v>23</v>
      </c>
      <c r="O36" s="22" t="s">
        <v>8</v>
      </c>
      <c r="P36" s="20">
        <f>15-LENB(O36)</f>
        <v>9</v>
      </c>
      <c r="Q36" s="23"/>
      <c r="S36" s="24"/>
      <c r="T36" s="24"/>
    </row>
    <row r="37" spans="2:21">
      <c r="B37" s="75"/>
      <c r="C37" s="25"/>
      <c r="D37" s="26"/>
      <c r="F37" s="18" t="s">
        <v>24</v>
      </c>
      <c r="G37" s="19" t="s">
        <v>25</v>
      </c>
      <c r="H37" s="20">
        <f>15-LENB(G37)</f>
        <v>10</v>
      </c>
      <c r="J37" s="18" t="s">
        <v>24</v>
      </c>
      <c r="K37" s="21" t="s">
        <v>25</v>
      </c>
      <c r="L37" s="20">
        <f>15-LENB(K37)</f>
        <v>10</v>
      </c>
      <c r="N37" s="18" t="s">
        <v>24</v>
      </c>
      <c r="O37" s="22" t="s">
        <v>25</v>
      </c>
      <c r="P37" s="20">
        <f>15-LENB(O37)</f>
        <v>10</v>
      </c>
      <c r="Q37" s="23"/>
      <c r="S37" s="24"/>
      <c r="T37" s="24"/>
    </row>
    <row r="38" spans="2:21">
      <c r="B38" s="75"/>
      <c r="C38" s="25"/>
      <c r="D38" s="26"/>
      <c r="F38" s="18" t="s">
        <v>26</v>
      </c>
      <c r="G38" s="27" t="s">
        <v>68</v>
      </c>
      <c r="H38" s="20"/>
      <c r="J38" s="18" t="s">
        <v>26</v>
      </c>
      <c r="K38" s="28" t="s">
        <v>68</v>
      </c>
      <c r="L38" s="20"/>
      <c r="N38" s="18" t="s">
        <v>26</v>
      </c>
      <c r="O38" s="29" t="s">
        <v>68</v>
      </c>
      <c r="P38" s="20"/>
      <c r="Q38" s="23"/>
      <c r="S38" s="24"/>
      <c r="T38" s="24"/>
    </row>
    <row r="39" spans="2:21">
      <c r="B39" s="75"/>
      <c r="C39" s="25"/>
      <c r="D39" s="26"/>
      <c r="F39" s="30" t="str">
        <f>CONCATENATE(G31," | ",G32, " | ",G33)</f>
        <v>美味しい紅玉りんご | 産地直送 | サンプル青果店</v>
      </c>
      <c r="G39" s="3"/>
      <c r="H39" s="23"/>
      <c r="J39" s="30" t="str">
        <f>CONCATENATE(K31," | ",K32, " | ",K33)</f>
        <v>美味しい紅玉りんご | 美味しさの秘密 | サンプル青果店</v>
      </c>
      <c r="K39" s="3"/>
      <c r="L39" s="23"/>
      <c r="N39" s="30" t="str">
        <f>CONCATENATE(O31," | ",O32, " | ",O33)</f>
        <v>見出しのサンプル | 見出しのサンプル | サンプル青果店</v>
      </c>
      <c r="O39" s="3"/>
      <c r="P39" s="23"/>
      <c r="Q39" s="23"/>
      <c r="S39" s="24"/>
      <c r="T39" s="24"/>
    </row>
    <row r="40" spans="2:21">
      <c r="B40" s="75"/>
      <c r="C40" s="25"/>
      <c r="D40" s="26"/>
      <c r="F40" s="31" t="str">
        <f>CONCATENATE($C$3,"/",G36,"/",G37)</f>
        <v>https://mattsproducestand.com/りんご/eBook</v>
      </c>
      <c r="G40" s="3"/>
      <c r="H40" s="23"/>
      <c r="J40" s="31" t="str">
        <f>CONCATENATE($C$3,"/",K36,"/",K37)</f>
        <v>https://mattsproducestand.com/りんご/eBook</v>
      </c>
      <c r="K40" s="3"/>
      <c r="L40" s="23"/>
      <c r="N40" s="31" t="str">
        <f>CONCATENATE($C$3,"/",O36,"/",O37)</f>
        <v>https://mattsproducestand.com/りんご/eBook</v>
      </c>
      <c r="O40" s="3"/>
      <c r="P40" s="23"/>
      <c r="Q40" s="23"/>
      <c r="S40" s="24"/>
      <c r="T40" s="24"/>
    </row>
    <row r="41" spans="2:21" s="52" customFormat="1" ht="36" customHeight="1">
      <c r="B41" s="75"/>
      <c r="C41" s="57"/>
      <c r="D41" s="51"/>
      <c r="F41" s="71" t="str">
        <f>CONCATENATE(G34, $G$3, G35)</f>
        <v>サンプル青果店の完全ガイドで美味しい紅玉の選び方を徹底解説。 リンゴの選び方について知っておきたいことをお教えします。</v>
      </c>
      <c r="G41" s="71"/>
      <c r="H41" s="71"/>
      <c r="I41" s="58"/>
      <c r="J41" s="71" t="str">
        <f>CONCATENATE(K34, $G$3, K35)</f>
        <v>完全ガイドで美味しい紅玉の選び方を徹底解説。 リンゴの選び方について知っておきたいことをお教えします。</v>
      </c>
      <c r="K41" s="71"/>
      <c r="L41" s="71"/>
      <c r="M41" s="58"/>
      <c r="N41" s="71" t="str">
        <f>CONCATENATE(O34, $G$3, O35)</f>
        <v>見出しや説明文が長くなりすぎると、Googleにカットされてしまいます。  説明文のサンプル</v>
      </c>
      <c r="O41" s="71"/>
      <c r="P41" s="71"/>
      <c r="Q41" s="53"/>
      <c r="R41" s="54"/>
      <c r="S41" s="55"/>
      <c r="T41" s="55"/>
      <c r="U41" s="56"/>
    </row>
    <row r="42" spans="2:21">
      <c r="B42" s="76"/>
      <c r="C42" s="33"/>
      <c r="D42" s="34"/>
      <c r="F42" s="3"/>
      <c r="G42" s="3"/>
      <c r="H42" s="23"/>
      <c r="J42" s="3"/>
      <c r="K42" s="3"/>
      <c r="L42" s="23"/>
      <c r="N42" s="3"/>
      <c r="O42" s="3"/>
      <c r="P42" s="23"/>
      <c r="Q42" s="23"/>
      <c r="S42" s="24"/>
      <c r="T42" s="24"/>
    </row>
    <row r="43" spans="2:21">
      <c r="L43" s="11"/>
      <c r="P43" s="11"/>
      <c r="Q43" s="11"/>
      <c r="S43" s="24"/>
      <c r="T43" s="24"/>
    </row>
    <row r="44" spans="2:21">
      <c r="B44" s="74" t="s">
        <v>34</v>
      </c>
      <c r="C44" s="16" t="s">
        <v>35</v>
      </c>
      <c r="D44" s="17" t="s">
        <v>36</v>
      </c>
      <c r="F44" s="18" t="s">
        <v>11</v>
      </c>
      <c r="G44" s="19" t="s">
        <v>35</v>
      </c>
      <c r="H44" s="20">
        <f>30-LENB(G44)</f>
        <v>12</v>
      </c>
      <c r="J44" s="18" t="s">
        <v>11</v>
      </c>
      <c r="K44" s="21" t="s">
        <v>35</v>
      </c>
      <c r="L44" s="20">
        <f>30-LENB(K44)</f>
        <v>12</v>
      </c>
      <c r="N44" s="18" t="s">
        <v>11</v>
      </c>
      <c r="O44" s="22" t="s">
        <v>12</v>
      </c>
      <c r="P44" s="20">
        <f>30-LENB(O44)</f>
        <v>14</v>
      </c>
      <c r="Q44" s="23"/>
      <c r="S44" s="24"/>
      <c r="T44" s="24"/>
    </row>
    <row r="45" spans="2:21">
      <c r="B45" s="75"/>
      <c r="C45" s="25"/>
      <c r="D45" s="26"/>
      <c r="F45" s="18" t="s">
        <v>13</v>
      </c>
      <c r="G45" s="19" t="s">
        <v>28</v>
      </c>
      <c r="H45" s="20">
        <f>30-LENB(G45)</f>
        <v>16</v>
      </c>
      <c r="J45" s="18" t="s">
        <v>13</v>
      </c>
      <c r="K45" s="21" t="s">
        <v>14</v>
      </c>
      <c r="L45" s="20">
        <f>30-LENB(K45)</f>
        <v>22</v>
      </c>
      <c r="N45" s="18" t="s">
        <v>13</v>
      </c>
      <c r="O45" s="22" t="s">
        <v>12</v>
      </c>
      <c r="P45" s="20">
        <f>30-LENB(O45)</f>
        <v>14</v>
      </c>
      <c r="Q45" s="23"/>
      <c r="S45" s="24"/>
      <c r="T45" s="24"/>
    </row>
    <row r="46" spans="2:21">
      <c r="B46" s="75"/>
      <c r="C46" s="25"/>
      <c r="D46" s="26"/>
      <c r="F46" s="18" t="s">
        <v>15</v>
      </c>
      <c r="G46" s="19" t="s">
        <v>16</v>
      </c>
      <c r="H46" s="20">
        <f>30-LENB(G46)</f>
        <v>16</v>
      </c>
      <c r="J46" s="18" t="s">
        <v>15</v>
      </c>
      <c r="K46" s="21" t="s">
        <v>16</v>
      </c>
      <c r="L46" s="20">
        <f>30-LENB(K46)</f>
        <v>16</v>
      </c>
      <c r="N46" s="18" t="s">
        <v>15</v>
      </c>
      <c r="O46" s="22" t="s">
        <v>16</v>
      </c>
      <c r="P46" s="20">
        <f>30-LENB(O46)</f>
        <v>16</v>
      </c>
      <c r="Q46" s="23"/>
      <c r="S46" s="24"/>
      <c r="T46" s="24"/>
    </row>
    <row r="47" spans="2:21">
      <c r="B47" s="75"/>
      <c r="C47" s="25"/>
      <c r="D47" s="26"/>
      <c r="F47" s="18" t="s">
        <v>17</v>
      </c>
      <c r="G47" s="19" t="s">
        <v>37</v>
      </c>
      <c r="H47" s="20">
        <f>90-LENB(G47)</f>
        <v>14</v>
      </c>
      <c r="J47" s="18" t="s">
        <v>17</v>
      </c>
      <c r="K47" s="21" t="s">
        <v>38</v>
      </c>
      <c r="L47" s="20">
        <f>90-LENB(K47)</f>
        <v>48</v>
      </c>
      <c r="N47" s="18" t="s">
        <v>17</v>
      </c>
      <c r="O47" s="22" t="s">
        <v>39</v>
      </c>
      <c r="P47" s="20">
        <f>90-LENB(O47)</f>
        <v>68</v>
      </c>
      <c r="Q47" s="23"/>
      <c r="S47" s="24"/>
      <c r="T47" s="24"/>
    </row>
    <row r="48" spans="2:21">
      <c r="B48" s="75"/>
      <c r="C48" s="25"/>
      <c r="D48" s="26"/>
      <c r="F48" s="18" t="s">
        <v>21</v>
      </c>
      <c r="G48" s="19" t="s">
        <v>40</v>
      </c>
      <c r="H48" s="20">
        <f>90-LENB(G48)</f>
        <v>26</v>
      </c>
      <c r="J48" s="18" t="s">
        <v>21</v>
      </c>
      <c r="K48" s="21" t="s">
        <v>37</v>
      </c>
      <c r="L48" s="20">
        <f>90-LENB(K48)</f>
        <v>14</v>
      </c>
      <c r="N48" s="18" t="s">
        <v>21</v>
      </c>
      <c r="O48" s="22" t="s">
        <v>20</v>
      </c>
      <c r="P48" s="20">
        <f>90-LENB(O48)</f>
        <v>74</v>
      </c>
      <c r="Q48" s="23"/>
      <c r="S48" s="24"/>
      <c r="T48" s="24"/>
    </row>
    <row r="49" spans="2:21">
      <c r="B49" s="75"/>
      <c r="C49" s="25"/>
      <c r="D49" s="26"/>
      <c r="F49" s="18" t="s">
        <v>23</v>
      </c>
      <c r="G49" s="19" t="s">
        <v>34</v>
      </c>
      <c r="H49" s="20">
        <f>15-LENB(G49)</f>
        <v>7</v>
      </c>
      <c r="J49" s="18" t="s">
        <v>23</v>
      </c>
      <c r="K49" s="21" t="s">
        <v>34</v>
      </c>
      <c r="L49" s="20">
        <f>15-LENB(K49)</f>
        <v>7</v>
      </c>
      <c r="N49" s="18" t="s">
        <v>23</v>
      </c>
      <c r="O49" s="22" t="s">
        <v>34</v>
      </c>
      <c r="P49" s="20">
        <f>15-LENB(O49)</f>
        <v>7</v>
      </c>
      <c r="Q49" s="23"/>
      <c r="S49" s="24"/>
      <c r="T49" s="24"/>
    </row>
    <row r="50" spans="2:21">
      <c r="B50" s="75"/>
      <c r="C50" s="25"/>
      <c r="D50" s="26"/>
      <c r="F50" s="18" t="s">
        <v>24</v>
      </c>
      <c r="G50" s="19" t="s">
        <v>25</v>
      </c>
      <c r="H50" s="20">
        <f>15-LENB(G50)</f>
        <v>10</v>
      </c>
      <c r="J50" s="18" t="s">
        <v>24</v>
      </c>
      <c r="K50" s="21" t="s">
        <v>25</v>
      </c>
      <c r="L50" s="20">
        <f>15-LENB(K50)</f>
        <v>10</v>
      </c>
      <c r="N50" s="18" t="s">
        <v>24</v>
      </c>
      <c r="O50" s="22" t="s">
        <v>25</v>
      </c>
      <c r="P50" s="20">
        <f>15-LENB(O50)</f>
        <v>10</v>
      </c>
      <c r="Q50" s="23"/>
      <c r="S50" s="24"/>
      <c r="T50" s="24"/>
    </row>
    <row r="51" spans="2:21">
      <c r="B51" s="75"/>
      <c r="C51" s="25"/>
      <c r="D51" s="26"/>
      <c r="F51" s="18" t="s">
        <v>26</v>
      </c>
      <c r="G51" s="27" t="s">
        <v>69</v>
      </c>
      <c r="H51" s="20"/>
      <c r="J51" s="18" t="s">
        <v>26</v>
      </c>
      <c r="K51" s="28" t="s">
        <v>69</v>
      </c>
      <c r="L51" s="20"/>
      <c r="N51" s="18" t="s">
        <v>26</v>
      </c>
      <c r="O51" s="29" t="s">
        <v>69</v>
      </c>
      <c r="P51" s="20"/>
      <c r="Q51" s="23"/>
      <c r="S51" s="24"/>
      <c r="T51" s="24"/>
    </row>
    <row r="52" spans="2:21">
      <c r="B52" s="75"/>
      <c r="C52" s="25"/>
      <c r="D52" s="26"/>
      <c r="F52" s="30" t="str">
        <f>CONCATENATE(G44," | ",G45, " | ",G46)</f>
        <v>フロリダ産オレンジ | 美味しさの秘密 | サンプル青果店</v>
      </c>
      <c r="G52" s="3"/>
      <c r="H52" s="23"/>
      <c r="J52" s="30" t="str">
        <f>CONCATENATE(K44," | ",K45, " | ",K46)</f>
        <v>フロリダ産オレンジ | 産地直送 | サンプル青果店</v>
      </c>
      <c r="K52" s="3"/>
      <c r="L52" s="23"/>
      <c r="N52" s="30" t="str">
        <f>CONCATENATE(O44," | ",O45, " | ",O46)</f>
        <v>見出しのサンプル | 見出しのサンプル | サンプル青果店</v>
      </c>
      <c r="O52" s="3"/>
      <c r="P52" s="23"/>
      <c r="Q52" s="23"/>
      <c r="S52" s="24"/>
      <c r="T52" s="24"/>
    </row>
    <row r="53" spans="2:21">
      <c r="B53" s="75"/>
      <c r="C53" s="25"/>
      <c r="D53" s="26"/>
      <c r="F53" s="31" t="str">
        <f>CONCATENATE($C$3,"/",G49,"/",G50)</f>
        <v>https://mattsproducestand.com/オレンジ/eBook</v>
      </c>
      <c r="G53" s="3"/>
      <c r="H53" s="23"/>
      <c r="J53" s="31" t="str">
        <f>CONCATENATE($C$3,"/",K49,"/",K50)</f>
        <v>https://mattsproducestand.com/オレンジ/eBook</v>
      </c>
      <c r="K53" s="3"/>
      <c r="L53" s="23"/>
      <c r="N53" s="31" t="str">
        <f>CONCATENATE($C$3,"/",O49,"/",O50)</f>
        <v>https://mattsproducestand.com/オレンジ/eBook</v>
      </c>
      <c r="O53" s="3"/>
      <c r="P53" s="23"/>
      <c r="Q53" s="23"/>
      <c r="S53" s="24"/>
      <c r="T53" s="24"/>
    </row>
    <row r="54" spans="2:21" s="52" customFormat="1" ht="36" customHeight="1">
      <c r="B54" s="75"/>
      <c r="C54" s="57"/>
      <c r="D54" s="51"/>
      <c r="F54" s="71" t="str">
        <f>CONCATENATE(G47, $G$3, G48)</f>
        <v>サンプル青果店の完全ガイドでフロリダ産オレンジの美味しさの秘密を徹底解説。   フロリダ産フルーツの中でも特に人気のオレンジについて解説します。</v>
      </c>
      <c r="G54" s="71"/>
      <c r="H54" s="71"/>
      <c r="I54" s="58"/>
      <c r="J54" s="71" t="str">
        <f>CONCATENATE(K47, $G$3, K48)</f>
        <v xml:space="preserve">フロリダ産の最高のオレンジをお届けします。 サンプル青果店の完全ガイドでフロリダ産オレンジの美味しさの秘密を徹底解説。  </v>
      </c>
      <c r="K54" s="71"/>
      <c r="L54" s="71"/>
      <c r="M54" s="58"/>
      <c r="N54" s="71" t="str">
        <f>CONCATENATE(O47, $G$3, O48)</f>
        <v>オレンジ好きなら必見。 説明文のサンプル</v>
      </c>
      <c r="O54" s="71"/>
      <c r="P54" s="71"/>
      <c r="Q54" s="53"/>
      <c r="R54" s="54"/>
      <c r="S54" s="55"/>
      <c r="T54" s="55"/>
      <c r="U54" s="56"/>
    </row>
    <row r="55" spans="2:21">
      <c r="B55" s="75"/>
      <c r="C55" s="25"/>
      <c r="D55" s="26"/>
      <c r="F55" s="3"/>
      <c r="G55" s="3"/>
      <c r="H55" s="23"/>
      <c r="J55" s="3"/>
      <c r="K55" s="3"/>
      <c r="L55" s="23"/>
      <c r="N55" s="3"/>
      <c r="O55" s="3"/>
      <c r="P55" s="23"/>
      <c r="Q55" s="23"/>
      <c r="S55" s="24"/>
      <c r="T55" s="24"/>
    </row>
    <row r="56" spans="2:21">
      <c r="B56" s="75"/>
      <c r="C56" s="16" t="s">
        <v>80</v>
      </c>
      <c r="D56" s="17"/>
      <c r="F56" s="18" t="s">
        <v>11</v>
      </c>
      <c r="G56" s="19" t="s">
        <v>80</v>
      </c>
      <c r="H56" s="20">
        <f>30-LENB(G56)</f>
        <v>4</v>
      </c>
      <c r="J56" s="18" t="s">
        <v>11</v>
      </c>
      <c r="K56" s="21" t="s">
        <v>41</v>
      </c>
      <c r="L56" s="20">
        <f>30-LENB(K56)</f>
        <v>4</v>
      </c>
      <c r="N56" s="18" t="s">
        <v>11</v>
      </c>
      <c r="O56" s="22" t="s">
        <v>12</v>
      </c>
      <c r="P56" s="20">
        <f>30-LENB(O56)</f>
        <v>14</v>
      </c>
      <c r="Q56" s="23"/>
      <c r="S56" s="24"/>
      <c r="T56" s="24"/>
    </row>
    <row r="57" spans="2:21">
      <c r="B57" s="75"/>
      <c r="C57" s="25"/>
      <c r="D57" s="26"/>
      <c r="F57" s="18" t="s">
        <v>13</v>
      </c>
      <c r="G57" s="19" t="s">
        <v>14</v>
      </c>
      <c r="H57" s="20">
        <f>30-LENB(G57)</f>
        <v>22</v>
      </c>
      <c r="J57" s="18" t="s">
        <v>13</v>
      </c>
      <c r="K57" s="21" t="s">
        <v>14</v>
      </c>
      <c r="L57" s="20">
        <f>30-LENB(K57)</f>
        <v>22</v>
      </c>
      <c r="N57" s="18" t="s">
        <v>13</v>
      </c>
      <c r="O57" s="22" t="s">
        <v>12</v>
      </c>
      <c r="P57" s="20">
        <f>30-LENB(O57)</f>
        <v>14</v>
      </c>
      <c r="Q57" s="23"/>
      <c r="S57" s="24"/>
      <c r="T57" s="24"/>
    </row>
    <row r="58" spans="2:21">
      <c r="B58" s="75"/>
      <c r="C58" s="25"/>
      <c r="D58" s="26"/>
      <c r="F58" s="18" t="s">
        <v>15</v>
      </c>
      <c r="G58" s="19" t="s">
        <v>16</v>
      </c>
      <c r="H58" s="20">
        <f>30-LENB(G58)</f>
        <v>16</v>
      </c>
      <c r="J58" s="18" t="s">
        <v>15</v>
      </c>
      <c r="K58" s="21" t="s">
        <v>16</v>
      </c>
      <c r="L58" s="20">
        <f>30-LENB(K58)</f>
        <v>16</v>
      </c>
      <c r="N58" s="18" t="s">
        <v>15</v>
      </c>
      <c r="O58" s="22" t="s">
        <v>16</v>
      </c>
      <c r="P58" s="20">
        <f>30-LENB(O58)</f>
        <v>16</v>
      </c>
      <c r="Q58" s="23"/>
      <c r="S58" s="24"/>
      <c r="T58" s="24"/>
    </row>
    <row r="59" spans="2:21">
      <c r="B59" s="75"/>
      <c r="C59" s="25"/>
      <c r="D59" s="26"/>
      <c r="F59" s="18" t="s">
        <v>17</v>
      </c>
      <c r="G59" s="19" t="s">
        <v>42</v>
      </c>
      <c r="H59" s="20">
        <f>90-LENB(G59)</f>
        <v>72</v>
      </c>
      <c r="J59" s="18" t="s">
        <v>17</v>
      </c>
      <c r="K59" s="21" t="s">
        <v>43</v>
      </c>
      <c r="L59" s="20">
        <f>90-LENB(K59)</f>
        <v>58</v>
      </c>
      <c r="N59" s="18" t="s">
        <v>17</v>
      </c>
      <c r="O59" s="22" t="s">
        <v>44</v>
      </c>
      <c r="P59" s="20">
        <f>90-LENB(O59)</f>
        <v>36</v>
      </c>
      <c r="Q59" s="23"/>
      <c r="S59" s="24"/>
      <c r="T59" s="24"/>
    </row>
    <row r="60" spans="2:21">
      <c r="B60" s="75"/>
      <c r="C60" s="25"/>
      <c r="D60" s="26"/>
      <c r="F60" s="18" t="s">
        <v>21</v>
      </c>
      <c r="G60" s="19" t="s">
        <v>45</v>
      </c>
      <c r="H60" s="20">
        <f>90-LENB(G60)</f>
        <v>16</v>
      </c>
      <c r="J60" s="18" t="s">
        <v>21</v>
      </c>
      <c r="K60" s="21" t="s">
        <v>45</v>
      </c>
      <c r="L60" s="20">
        <f>90-LENB(K60)</f>
        <v>16</v>
      </c>
      <c r="N60" s="18" t="s">
        <v>21</v>
      </c>
      <c r="O60" s="22" t="s">
        <v>20</v>
      </c>
      <c r="P60" s="20">
        <f>90-LENB(O60)</f>
        <v>74</v>
      </c>
      <c r="Q60" s="23"/>
      <c r="S60" s="24"/>
      <c r="T60" s="24"/>
    </row>
    <row r="61" spans="2:21">
      <c r="B61" s="75"/>
      <c r="C61" s="25"/>
      <c r="D61" s="26"/>
      <c r="F61" s="18" t="s">
        <v>23</v>
      </c>
      <c r="G61" s="19" t="s">
        <v>34</v>
      </c>
      <c r="H61" s="20">
        <f>15-LENB(G61)</f>
        <v>7</v>
      </c>
      <c r="J61" s="18" t="s">
        <v>23</v>
      </c>
      <c r="K61" s="21" t="s">
        <v>34</v>
      </c>
      <c r="L61" s="20">
        <f>15-LENB(K61)</f>
        <v>7</v>
      </c>
      <c r="N61" s="18" t="s">
        <v>23</v>
      </c>
      <c r="O61" s="22" t="s">
        <v>34</v>
      </c>
      <c r="P61" s="20">
        <f>15-LENB(O61)</f>
        <v>7</v>
      </c>
      <c r="Q61" s="23"/>
      <c r="S61" s="24"/>
      <c r="T61" s="24"/>
    </row>
    <row r="62" spans="2:21">
      <c r="B62" s="75"/>
      <c r="C62" s="25"/>
      <c r="D62" s="26"/>
      <c r="F62" s="18" t="s">
        <v>24</v>
      </c>
      <c r="G62" s="19" t="s">
        <v>25</v>
      </c>
      <c r="H62" s="20">
        <f>15-LENB(G62)</f>
        <v>10</v>
      </c>
      <c r="J62" s="18" t="s">
        <v>24</v>
      </c>
      <c r="K62" s="21" t="s">
        <v>25</v>
      </c>
      <c r="L62" s="20">
        <f>15-LENB(K62)</f>
        <v>10</v>
      </c>
      <c r="N62" s="18" t="s">
        <v>24</v>
      </c>
      <c r="O62" s="22" t="s">
        <v>25</v>
      </c>
      <c r="P62" s="20">
        <f>15-LENB(O62)</f>
        <v>10</v>
      </c>
      <c r="Q62" s="23"/>
      <c r="S62" s="24"/>
      <c r="T62" s="24"/>
    </row>
    <row r="63" spans="2:21">
      <c r="B63" s="75"/>
      <c r="C63" s="25"/>
      <c r="D63" s="26"/>
      <c r="F63" s="18" t="s">
        <v>26</v>
      </c>
      <c r="G63" s="27" t="s">
        <v>69</v>
      </c>
      <c r="H63" s="20"/>
      <c r="J63" s="18" t="s">
        <v>26</v>
      </c>
      <c r="K63" s="28" t="s">
        <v>69</v>
      </c>
      <c r="L63" s="20"/>
      <c r="N63" s="18" t="s">
        <v>26</v>
      </c>
      <c r="O63" s="29" t="s">
        <v>69</v>
      </c>
      <c r="P63" s="20"/>
      <c r="Q63" s="23"/>
      <c r="S63" s="24"/>
      <c r="T63" s="24"/>
    </row>
    <row r="64" spans="2:21">
      <c r="B64" s="75"/>
      <c r="C64" s="25"/>
      <c r="D64" s="26"/>
      <c r="F64" s="30" t="str">
        <f>CONCATENATE(G56," | ",G57, " | ",G58)</f>
        <v>美味しいフロリダ産オレンジ | 産地直送 | サンプル青果店</v>
      </c>
      <c r="G64" s="3"/>
      <c r="H64" s="23"/>
      <c r="J64" s="30" t="str">
        <f>CONCATENATE(K56," | ",K57, " | ",K58)</f>
        <v>美味しいフロリダ産オレンジ | 産地直送 | サンプル青果店</v>
      </c>
      <c r="K64" s="3"/>
      <c r="L64" s="23"/>
      <c r="N64" s="30" t="str">
        <f>CONCATENATE(O56," | ",O57, " | ",O58)</f>
        <v>見出しのサンプル | 見出しのサンプル | サンプル青果店</v>
      </c>
      <c r="O64" s="3"/>
      <c r="P64" s="23"/>
      <c r="Q64" s="23"/>
      <c r="S64" s="24"/>
      <c r="T64" s="24"/>
    </row>
    <row r="65" spans="2:21">
      <c r="B65" s="75"/>
      <c r="C65" s="25"/>
      <c r="D65" s="26"/>
      <c r="F65" s="31" t="str">
        <f>CONCATENATE($C$3,"/",G61,"/",G62)</f>
        <v>https://mattsproducestand.com/オレンジ/eBook</v>
      </c>
      <c r="G65" s="3"/>
      <c r="H65" s="23"/>
      <c r="J65" s="31" t="str">
        <f>CONCATENATE($C$3,"/",K61,"/",K62)</f>
        <v>https://mattsproducestand.com/オレンジ/eBook</v>
      </c>
      <c r="K65" s="3"/>
      <c r="L65" s="23"/>
      <c r="N65" s="31" t="str">
        <f>CONCATENATE($C$3,"/",O61,"/",O62)</f>
        <v>https://mattsproducestand.com/オレンジ/eBook</v>
      </c>
      <c r="O65" s="3"/>
      <c r="P65" s="23"/>
      <c r="Q65" s="23"/>
      <c r="S65" s="24"/>
      <c r="T65" s="24"/>
    </row>
    <row r="66" spans="2:21" s="52" customFormat="1" ht="34.5" customHeight="1">
      <c r="B66" s="75"/>
      <c r="C66" s="57"/>
      <c r="D66" s="51"/>
      <c r="F66" s="71" t="str">
        <f>CONCATENATE(G59, $G$3, G60)</f>
        <v>オレンジ好き必見。 サンプル青果店の完全ガイドで美味しいフロリダ産オレンジの選び方を徹底解説。</v>
      </c>
      <c r="G66" s="71"/>
      <c r="H66" s="71"/>
      <c r="I66" s="58"/>
      <c r="J66" s="71" t="str">
        <f>CONCATENATE(K59, $G$3, K60)</f>
        <v>この広告を見つけたあなただけに、 サンプル青果店の完全ガイドで美味しいフロリダ産オレンジの選び方を徹底解説。</v>
      </c>
      <c r="K66" s="71"/>
      <c r="L66" s="71"/>
      <c r="M66" s="58"/>
      <c r="N66" s="71" t="str">
        <f>CONCATENATE(O59, $G$3, O60)</f>
        <v>このガイドでは、最高のオレンジの選び方をお教えします。 説明文のサンプル</v>
      </c>
      <c r="O66" s="71"/>
      <c r="P66" s="71"/>
      <c r="Q66" s="53"/>
      <c r="R66" s="54"/>
      <c r="S66" s="55"/>
      <c r="T66" s="55"/>
      <c r="U66" s="56"/>
    </row>
    <row r="67" spans="2:21">
      <c r="B67" s="75"/>
      <c r="C67" s="33"/>
      <c r="D67" s="34"/>
      <c r="F67" s="3"/>
      <c r="G67" s="3"/>
      <c r="H67" s="23"/>
      <c r="J67" s="3"/>
      <c r="K67" s="3"/>
      <c r="L67" s="23"/>
      <c r="N67" s="3"/>
      <c r="O67" s="3"/>
      <c r="P67" s="23"/>
      <c r="Q67" s="23"/>
      <c r="S67" s="24"/>
      <c r="T67" s="24"/>
    </row>
    <row r="68" spans="2:21">
      <c r="B68" s="75"/>
      <c r="C68" s="35" t="s">
        <v>46</v>
      </c>
      <c r="D68" s="17"/>
      <c r="F68" s="18" t="s">
        <v>11</v>
      </c>
      <c r="G68" s="19" t="s">
        <v>46</v>
      </c>
      <c r="H68" s="20">
        <f>30-LENB(G68)</f>
        <v>6</v>
      </c>
      <c r="J68" s="18" t="s">
        <v>11</v>
      </c>
      <c r="K68" s="21" t="s">
        <v>46</v>
      </c>
      <c r="L68" s="20">
        <f>30-LENB(K68)</f>
        <v>6</v>
      </c>
      <c r="N68" s="18" t="s">
        <v>11</v>
      </c>
      <c r="O68" s="22" t="s">
        <v>12</v>
      </c>
      <c r="P68" s="20">
        <f>30-LENB(O68)</f>
        <v>14</v>
      </c>
      <c r="Q68" s="23"/>
      <c r="S68" s="24"/>
      <c r="T68" s="24"/>
    </row>
    <row r="69" spans="2:21">
      <c r="B69" s="75"/>
      <c r="C69" s="25"/>
      <c r="D69" s="26"/>
      <c r="F69" s="18" t="s">
        <v>13</v>
      </c>
      <c r="G69" s="19" t="s">
        <v>14</v>
      </c>
      <c r="H69" s="20">
        <f>30-LENB(G69)</f>
        <v>22</v>
      </c>
      <c r="J69" s="18" t="s">
        <v>13</v>
      </c>
      <c r="K69" s="21" t="s">
        <v>14</v>
      </c>
      <c r="L69" s="20">
        <f>30-LENB(K69)</f>
        <v>22</v>
      </c>
      <c r="N69" s="18" t="s">
        <v>13</v>
      </c>
      <c r="O69" s="22" t="s">
        <v>12</v>
      </c>
      <c r="P69" s="20">
        <f>30-LENB(O69)</f>
        <v>14</v>
      </c>
      <c r="Q69" s="23"/>
      <c r="S69" s="24"/>
      <c r="T69" s="24"/>
    </row>
    <row r="70" spans="2:21">
      <c r="B70" s="75"/>
      <c r="C70" s="25"/>
      <c r="D70" s="26"/>
      <c r="F70" s="18" t="s">
        <v>15</v>
      </c>
      <c r="G70" s="19" t="s">
        <v>16</v>
      </c>
      <c r="H70" s="20">
        <f>30-LENB(G70)</f>
        <v>16</v>
      </c>
      <c r="J70" s="18" t="s">
        <v>15</v>
      </c>
      <c r="K70" s="21" t="s">
        <v>16</v>
      </c>
      <c r="L70" s="20">
        <f>30-LENB(K70)</f>
        <v>16</v>
      </c>
      <c r="N70" s="18" t="s">
        <v>15</v>
      </c>
      <c r="O70" s="22" t="s">
        <v>16</v>
      </c>
      <c r="P70" s="20">
        <f>30-LENB(O70)</f>
        <v>16</v>
      </c>
      <c r="Q70" s="23"/>
      <c r="S70" s="24"/>
      <c r="T70" s="24"/>
    </row>
    <row r="71" spans="2:21">
      <c r="B71" s="75"/>
      <c r="C71" s="25"/>
      <c r="D71" s="26"/>
      <c r="F71" s="18" t="s">
        <v>17</v>
      </c>
      <c r="G71" s="19" t="s">
        <v>42</v>
      </c>
      <c r="H71" s="20">
        <f>90-LENB(G71)</f>
        <v>72</v>
      </c>
      <c r="J71" s="18" t="s">
        <v>17</v>
      </c>
      <c r="K71" s="21" t="s">
        <v>43</v>
      </c>
      <c r="L71" s="20">
        <f>90-LENB(K71)</f>
        <v>58</v>
      </c>
      <c r="N71" s="18" t="s">
        <v>17</v>
      </c>
      <c r="O71" s="22" t="s">
        <v>44</v>
      </c>
      <c r="P71" s="20">
        <f>90-LENB(O71)</f>
        <v>36</v>
      </c>
      <c r="Q71" s="23"/>
      <c r="S71" s="24"/>
      <c r="T71" s="24"/>
    </row>
    <row r="72" spans="2:21">
      <c r="B72" s="75"/>
      <c r="C72" s="25"/>
      <c r="D72" s="26"/>
      <c r="F72" s="18" t="s">
        <v>21</v>
      </c>
      <c r="G72" s="19" t="s">
        <v>47</v>
      </c>
      <c r="H72" s="20">
        <f>90-LENB(G72)</f>
        <v>8</v>
      </c>
      <c r="J72" s="18" t="s">
        <v>21</v>
      </c>
      <c r="K72" s="21" t="s">
        <v>47</v>
      </c>
      <c r="L72" s="20">
        <f>90-LENB(K72)</f>
        <v>8</v>
      </c>
      <c r="N72" s="18" t="s">
        <v>21</v>
      </c>
      <c r="O72" s="22" t="s">
        <v>20</v>
      </c>
      <c r="P72" s="20">
        <f>90-LENB(O72)</f>
        <v>74</v>
      </c>
      <c r="Q72" s="23"/>
      <c r="S72" s="24"/>
      <c r="T72" s="24"/>
    </row>
    <row r="73" spans="2:21">
      <c r="B73" s="75"/>
      <c r="C73" s="25"/>
      <c r="D73" s="26"/>
      <c r="F73" s="18" t="s">
        <v>23</v>
      </c>
      <c r="G73" s="19" t="s">
        <v>34</v>
      </c>
      <c r="H73" s="20">
        <f>15-LENB(G73)</f>
        <v>7</v>
      </c>
      <c r="J73" s="18" t="s">
        <v>23</v>
      </c>
      <c r="K73" s="21" t="s">
        <v>34</v>
      </c>
      <c r="L73" s="20">
        <f>15-LENB(K73)</f>
        <v>7</v>
      </c>
      <c r="N73" s="18" t="s">
        <v>23</v>
      </c>
      <c r="O73" s="22" t="s">
        <v>34</v>
      </c>
      <c r="P73" s="20">
        <f>15-LENB(O73)</f>
        <v>7</v>
      </c>
      <c r="Q73" s="23"/>
      <c r="S73" s="24"/>
      <c r="T73" s="24"/>
    </row>
    <row r="74" spans="2:21">
      <c r="B74" s="75"/>
      <c r="C74" s="25"/>
      <c r="D74" s="26"/>
      <c r="F74" s="18" t="s">
        <v>24</v>
      </c>
      <c r="G74" s="19" t="s">
        <v>25</v>
      </c>
      <c r="H74" s="20">
        <f>15-LENB(G74)</f>
        <v>10</v>
      </c>
      <c r="J74" s="18" t="s">
        <v>24</v>
      </c>
      <c r="K74" s="21" t="s">
        <v>25</v>
      </c>
      <c r="L74" s="20">
        <f>15-LENB(K74)</f>
        <v>10</v>
      </c>
      <c r="N74" s="18" t="s">
        <v>24</v>
      </c>
      <c r="O74" s="22" t="s">
        <v>25</v>
      </c>
      <c r="P74" s="20">
        <f>15-LENB(O74)</f>
        <v>10</v>
      </c>
      <c r="Q74" s="23"/>
      <c r="S74" s="24"/>
      <c r="T74" s="24"/>
    </row>
    <row r="75" spans="2:21">
      <c r="B75" s="75"/>
      <c r="C75" s="25"/>
      <c r="D75" s="26"/>
      <c r="F75" s="18" t="s">
        <v>26</v>
      </c>
      <c r="G75" s="27" t="s">
        <v>69</v>
      </c>
      <c r="H75" s="20"/>
      <c r="J75" s="18" t="s">
        <v>26</v>
      </c>
      <c r="K75" s="28" t="s">
        <v>69</v>
      </c>
      <c r="L75" s="20"/>
      <c r="N75" s="18" t="s">
        <v>26</v>
      </c>
      <c r="O75" s="29" t="s">
        <v>69</v>
      </c>
      <c r="P75" s="20"/>
      <c r="Q75" s="23"/>
      <c r="S75" s="24"/>
      <c r="T75" s="24"/>
    </row>
    <row r="76" spans="2:21">
      <c r="B76" s="75"/>
      <c r="C76" s="25"/>
      <c r="D76" s="26"/>
      <c r="F76" s="30" t="str">
        <f>CONCATENATE(G68," | ",G69, " | ",G70)</f>
        <v>カリフォルニア産オレンジ | 産地直送 | サンプル青果店</v>
      </c>
      <c r="G76" s="3"/>
      <c r="H76" s="23"/>
      <c r="J76" s="30" t="str">
        <f>CONCATENATE(K68," | ",K69, " | ",K70)</f>
        <v>カリフォルニア産オレンジ | 産地直送 | サンプル青果店</v>
      </c>
      <c r="K76" s="3"/>
      <c r="L76" s="23"/>
      <c r="N76" s="30" t="str">
        <f>CONCATENATE(O68," | ",O69, " | ",O70)</f>
        <v>見出しのサンプル | 見出しのサンプル | サンプル青果店</v>
      </c>
      <c r="O76" s="3"/>
      <c r="P76" s="23"/>
      <c r="Q76" s="23"/>
      <c r="S76" s="24"/>
      <c r="T76" s="24"/>
    </row>
    <row r="77" spans="2:21">
      <c r="B77" s="75"/>
      <c r="C77" s="25"/>
      <c r="D77" s="26"/>
      <c r="F77" s="31" t="str">
        <f>CONCATENATE($C$3,"/",G73,"/",G74)</f>
        <v>https://mattsproducestand.com/オレンジ/eBook</v>
      </c>
      <c r="G77" s="3"/>
      <c r="H77" s="23"/>
      <c r="J77" s="31" t="str">
        <f>CONCATENATE($C$3,"/",K73,"/",K74)</f>
        <v>https://mattsproducestand.com/オレンジ/eBook</v>
      </c>
      <c r="K77" s="3"/>
      <c r="L77" s="23"/>
      <c r="N77" s="31" t="str">
        <f>CONCATENATE($C$3,"/",O73,"/",O74)</f>
        <v>https://mattsproducestand.com/オレンジ/eBook</v>
      </c>
      <c r="O77" s="3"/>
      <c r="P77" s="23"/>
      <c r="Q77" s="23"/>
      <c r="S77" s="24"/>
      <c r="T77" s="24"/>
    </row>
    <row r="78" spans="2:21" s="52" customFormat="1" ht="33.950000000000003" customHeight="1">
      <c r="B78" s="75"/>
      <c r="C78" s="57"/>
      <c r="D78" s="51"/>
      <c r="F78" s="71" t="str">
        <f>CONCATENATE(G71, $G$3, G72)</f>
        <v xml:space="preserve">オレンジ好き必見。 サンプル青果店の完全ガイドでカリフォルニア産オレンジの美味しさの秘密を徹底解説。  </v>
      </c>
      <c r="G78" s="71"/>
      <c r="H78" s="71"/>
      <c r="I78" s="58"/>
      <c r="J78" s="71" t="str">
        <f>CONCATENATE(K71, $G$3, K72)</f>
        <v xml:space="preserve">この広告を見つけたあなただけに、 サンプル青果店の完全ガイドでカリフォルニア産オレンジの美味しさの秘密を徹底解説。  </v>
      </c>
      <c r="K78" s="71"/>
      <c r="L78" s="71"/>
      <c r="M78" s="58"/>
      <c r="N78" s="71" t="str">
        <f>CONCATENATE(O71, $G$3, O72)</f>
        <v>このガイドでは、最高のオレンジの選び方をお教えします。 説明文のサンプル</v>
      </c>
      <c r="O78" s="71"/>
      <c r="P78" s="71"/>
      <c r="Q78" s="53"/>
      <c r="R78" s="54"/>
      <c r="S78" s="55"/>
      <c r="T78" s="55"/>
      <c r="U78" s="56"/>
    </row>
    <row r="79" spans="2:21">
      <c r="B79" s="76"/>
      <c r="C79" s="33"/>
      <c r="D79" s="34"/>
      <c r="F79" s="3"/>
      <c r="G79" s="3"/>
      <c r="H79" s="23"/>
      <c r="J79" s="3"/>
      <c r="K79" s="3"/>
      <c r="L79" s="23"/>
      <c r="N79" s="3"/>
      <c r="O79" s="3"/>
      <c r="P79" s="23"/>
      <c r="Q79" s="23"/>
      <c r="S79" s="24"/>
      <c r="T79" s="24"/>
    </row>
  </sheetData>
  <mergeCells count="26">
    <mergeCell ref="H1:H4"/>
    <mergeCell ref="L1:L4"/>
    <mergeCell ref="P1:P4"/>
    <mergeCell ref="B7:B42"/>
    <mergeCell ref="B44:B79"/>
    <mergeCell ref="F6:H6"/>
    <mergeCell ref="J6:L6"/>
    <mergeCell ref="N6:P6"/>
    <mergeCell ref="F41:H41"/>
    <mergeCell ref="J41:L41"/>
    <mergeCell ref="N41:P41"/>
    <mergeCell ref="F54:H54"/>
    <mergeCell ref="J54:L54"/>
    <mergeCell ref="N54:P54"/>
    <mergeCell ref="F17:H17"/>
    <mergeCell ref="J17:L17"/>
    <mergeCell ref="F78:H78"/>
    <mergeCell ref="J78:L78"/>
    <mergeCell ref="N78:P78"/>
    <mergeCell ref="N17:P17"/>
    <mergeCell ref="F29:H29"/>
    <mergeCell ref="J29:L29"/>
    <mergeCell ref="N29:P29"/>
    <mergeCell ref="F66:H66"/>
    <mergeCell ref="J66:L66"/>
    <mergeCell ref="N66:P66"/>
  </mergeCells>
  <phoneticPr fontId="15"/>
  <conditionalFormatting sqref="H5:H8 L14:L16 P14:Q16 L43 H43 S7:T30 P38:Q40 S36:T79 S1:T1 P1:Q1 H10:H16 Q7:Q13 H30 L30 P30:Q30 Q36:Q37 P51:Q51 Q44:Q50 L51 H51 H63 L63 P63:Q63 Q56:Q62 P75:Q75 Q68:Q74 L75 H75 H18 L18 P18:Q18 Q17 Q19:Q29 P42:Q43 Q41 H55 L55 P55:Q55 Q52:Q54 P67:Q67 Q64:Q66 L67 H67 H79:H1048576 L79 P79:Q79 Q76:Q78 H1">
    <cfRule type="containsBlanks" dxfId="146" priority="175">
      <formula>LEN(TRIM(H1))=0</formula>
    </cfRule>
    <cfRule type="cellIs" dxfId="145" priority="176" operator="greaterThanOrEqual">
      <formula>0</formula>
    </cfRule>
    <cfRule type="cellIs" dxfId="144" priority="177" operator="lessThan">
      <formula>0</formula>
    </cfRule>
  </conditionalFormatting>
  <conditionalFormatting sqref="L1">
    <cfRule type="containsBlanks" dxfId="143" priority="166">
      <formula>LEN(TRIM(L1))=0</formula>
    </cfRule>
    <cfRule type="cellIs" dxfId="142" priority="167" operator="greaterThanOrEqual">
      <formula>0</formula>
    </cfRule>
    <cfRule type="cellIs" dxfId="141" priority="168" operator="lessThan">
      <formula>0</formula>
    </cfRule>
  </conditionalFormatting>
  <conditionalFormatting sqref="H38:H40 L38:L40 Q31:Q35 S31:T35 L42 H42">
    <cfRule type="containsBlanks" dxfId="140" priority="160">
      <formula>LEN(TRIM(H31))=0</formula>
    </cfRule>
    <cfRule type="cellIs" dxfId="139" priority="161" operator="greaterThanOrEqual">
      <formula>0</formula>
    </cfRule>
    <cfRule type="cellIs" dxfId="138" priority="162" operator="lessThan">
      <formula>0</formula>
    </cfRule>
  </conditionalFormatting>
  <conditionalFormatting sqref="H9">
    <cfRule type="containsBlanks" dxfId="137" priority="157">
      <formula>LEN(TRIM(H9))=0</formula>
    </cfRule>
    <cfRule type="cellIs" dxfId="136" priority="158" operator="greaterThanOrEqual">
      <formula>0</formula>
    </cfRule>
    <cfRule type="cellIs" dxfId="135" priority="159" operator="lessThan">
      <formula>0</formula>
    </cfRule>
  </conditionalFormatting>
  <conditionalFormatting sqref="L7:L8 L10:L13">
    <cfRule type="containsBlanks" dxfId="134" priority="154">
      <formula>LEN(TRIM(L7))=0</formula>
    </cfRule>
    <cfRule type="cellIs" dxfId="133" priority="155" operator="greaterThanOrEqual">
      <formula>0</formula>
    </cfRule>
    <cfRule type="cellIs" dxfId="132" priority="156" operator="lessThan">
      <formula>0</formula>
    </cfRule>
  </conditionalFormatting>
  <conditionalFormatting sqref="L9">
    <cfRule type="containsBlanks" dxfId="131" priority="151">
      <formula>LEN(TRIM(L9))=0</formula>
    </cfRule>
    <cfRule type="cellIs" dxfId="130" priority="152" operator="greaterThanOrEqual">
      <formula>0</formula>
    </cfRule>
    <cfRule type="cellIs" dxfId="129" priority="153" operator="lessThan">
      <formula>0</formula>
    </cfRule>
  </conditionalFormatting>
  <conditionalFormatting sqref="P7:P8 P10:P13">
    <cfRule type="containsBlanks" dxfId="128" priority="142">
      <formula>LEN(TRIM(P7))=0</formula>
    </cfRule>
    <cfRule type="cellIs" dxfId="127" priority="143" operator="greaterThanOrEqual">
      <formula>0</formula>
    </cfRule>
    <cfRule type="cellIs" dxfId="126" priority="144" operator="lessThan">
      <formula>0</formula>
    </cfRule>
  </conditionalFormatting>
  <conditionalFormatting sqref="P9">
    <cfRule type="containsBlanks" dxfId="125" priority="139">
      <formula>LEN(TRIM(P9))=0</formula>
    </cfRule>
    <cfRule type="cellIs" dxfId="124" priority="140" operator="greaterThanOrEqual">
      <formula>0</formula>
    </cfRule>
    <cfRule type="cellIs" dxfId="123" priority="141" operator="lessThan">
      <formula>0</formula>
    </cfRule>
  </conditionalFormatting>
  <conditionalFormatting sqref="P19:P20">
    <cfRule type="containsBlanks" dxfId="122" priority="124">
      <formula>LEN(TRIM(P19))=0</formula>
    </cfRule>
    <cfRule type="cellIs" dxfId="121" priority="125" operator="greaterThanOrEqual">
      <formula>0</formula>
    </cfRule>
    <cfRule type="cellIs" dxfId="120" priority="126" operator="lessThan">
      <formula>0</formula>
    </cfRule>
  </conditionalFormatting>
  <conditionalFormatting sqref="H58">
    <cfRule type="containsBlanks" dxfId="119" priority="79">
      <formula>LEN(TRIM(H58))=0</formula>
    </cfRule>
    <cfRule type="cellIs" dxfId="118" priority="80" operator="greaterThanOrEqual">
      <formula>0</formula>
    </cfRule>
    <cfRule type="cellIs" dxfId="117" priority="81" operator="lessThan">
      <formula>0</formula>
    </cfRule>
  </conditionalFormatting>
  <conditionalFormatting sqref="H19:H20">
    <cfRule type="containsBlanks" dxfId="116" priority="136">
      <formula>LEN(TRIM(H19))=0</formula>
    </cfRule>
    <cfRule type="cellIs" dxfId="115" priority="137" operator="greaterThanOrEqual">
      <formula>0</formula>
    </cfRule>
    <cfRule type="cellIs" dxfId="114" priority="138" operator="lessThan">
      <formula>0</formula>
    </cfRule>
  </conditionalFormatting>
  <conditionalFormatting sqref="L46">
    <cfRule type="containsBlanks" dxfId="113" priority="91">
      <formula>LEN(TRIM(L46))=0</formula>
    </cfRule>
    <cfRule type="cellIs" dxfId="112" priority="92" operator="greaterThanOrEqual">
      <formula>0</formula>
    </cfRule>
    <cfRule type="cellIs" dxfId="111" priority="93" operator="lessThan">
      <formula>0</formula>
    </cfRule>
  </conditionalFormatting>
  <conditionalFormatting sqref="L19:L20">
    <cfRule type="containsBlanks" dxfId="110" priority="130">
      <formula>LEN(TRIM(L19))=0</formula>
    </cfRule>
    <cfRule type="cellIs" dxfId="109" priority="131" operator="greaterThanOrEqual">
      <formula>0</formula>
    </cfRule>
    <cfRule type="cellIs" dxfId="108" priority="132" operator="lessThan">
      <formula>0</formula>
    </cfRule>
  </conditionalFormatting>
  <conditionalFormatting sqref="H46">
    <cfRule type="containsBlanks" dxfId="107" priority="85">
      <formula>LEN(TRIM(H46))=0</formula>
    </cfRule>
    <cfRule type="cellIs" dxfId="106" priority="86" operator="greaterThanOrEqual">
      <formula>0</formula>
    </cfRule>
    <cfRule type="cellIs" dxfId="105" priority="87" operator="lessThan">
      <formula>0</formula>
    </cfRule>
  </conditionalFormatting>
  <conditionalFormatting sqref="P76:P77">
    <cfRule type="containsBlanks" dxfId="104" priority="4">
      <formula>LEN(TRIM(P76))=0</formula>
    </cfRule>
    <cfRule type="cellIs" dxfId="103" priority="5" operator="greaterThanOrEqual">
      <formula>0</formula>
    </cfRule>
    <cfRule type="cellIs" dxfId="102" priority="6" operator="lessThan">
      <formula>0</formula>
    </cfRule>
  </conditionalFormatting>
  <conditionalFormatting sqref="H76:H77 L76:L77">
    <cfRule type="containsBlanks" dxfId="101" priority="1">
      <formula>LEN(TRIM(H76))=0</formula>
    </cfRule>
    <cfRule type="cellIs" dxfId="100" priority="2" operator="greaterThanOrEqual">
      <formula>0</formula>
    </cfRule>
    <cfRule type="cellIs" dxfId="99" priority="3" operator="lessThan">
      <formula>0</formula>
    </cfRule>
  </conditionalFormatting>
  <conditionalFormatting sqref="H31:H32 H34:H37">
    <cfRule type="containsBlanks" dxfId="98" priority="118">
      <formula>LEN(TRIM(H31))=0</formula>
    </cfRule>
    <cfRule type="cellIs" dxfId="97" priority="119" operator="greaterThanOrEqual">
      <formula>0</formula>
    </cfRule>
    <cfRule type="cellIs" dxfId="96" priority="120" operator="lessThan">
      <formula>0</formula>
    </cfRule>
  </conditionalFormatting>
  <conditionalFormatting sqref="H33">
    <cfRule type="containsBlanks" dxfId="95" priority="115">
      <formula>LEN(TRIM(H33))=0</formula>
    </cfRule>
    <cfRule type="cellIs" dxfId="94" priority="116" operator="greaterThanOrEqual">
      <formula>0</formula>
    </cfRule>
    <cfRule type="cellIs" dxfId="93" priority="117" operator="lessThan">
      <formula>0</formula>
    </cfRule>
  </conditionalFormatting>
  <conditionalFormatting sqref="L31:L32 L34:L37">
    <cfRule type="containsBlanks" dxfId="92" priority="112">
      <formula>LEN(TRIM(L31))=0</formula>
    </cfRule>
    <cfRule type="cellIs" dxfId="91" priority="113" operator="greaterThanOrEqual">
      <formula>0</formula>
    </cfRule>
    <cfRule type="cellIs" dxfId="90" priority="114" operator="lessThan">
      <formula>0</formula>
    </cfRule>
  </conditionalFormatting>
  <conditionalFormatting sqref="L33">
    <cfRule type="containsBlanks" dxfId="89" priority="109">
      <formula>LEN(TRIM(L33))=0</formula>
    </cfRule>
    <cfRule type="cellIs" dxfId="88" priority="110" operator="greaterThanOrEqual">
      <formula>0</formula>
    </cfRule>
    <cfRule type="cellIs" dxfId="87" priority="111" operator="lessThan">
      <formula>0</formula>
    </cfRule>
  </conditionalFormatting>
  <conditionalFormatting sqref="P31:P32 P34:P37">
    <cfRule type="containsBlanks" dxfId="86" priority="106">
      <formula>LEN(TRIM(P31))=0</formula>
    </cfRule>
    <cfRule type="cellIs" dxfId="85" priority="107" operator="greaterThanOrEqual">
      <formula>0</formula>
    </cfRule>
    <cfRule type="cellIs" dxfId="84" priority="108" operator="lessThan">
      <formula>0</formula>
    </cfRule>
  </conditionalFormatting>
  <conditionalFormatting sqref="P33">
    <cfRule type="containsBlanks" dxfId="83" priority="103">
      <formula>LEN(TRIM(P33))=0</formula>
    </cfRule>
    <cfRule type="cellIs" dxfId="82" priority="104" operator="greaterThanOrEqual">
      <formula>0</formula>
    </cfRule>
    <cfRule type="cellIs" dxfId="81" priority="105" operator="lessThan">
      <formula>0</formula>
    </cfRule>
  </conditionalFormatting>
  <conditionalFormatting sqref="P44:P45 P47:P50">
    <cfRule type="containsBlanks" dxfId="80" priority="100">
      <formula>LEN(TRIM(P44))=0</formula>
    </cfRule>
    <cfRule type="cellIs" dxfId="79" priority="101" operator="greaterThanOrEqual">
      <formula>0</formula>
    </cfRule>
    <cfRule type="cellIs" dxfId="78" priority="102" operator="lessThan">
      <formula>0</formula>
    </cfRule>
  </conditionalFormatting>
  <conditionalFormatting sqref="P46">
    <cfRule type="containsBlanks" dxfId="77" priority="97">
      <formula>LEN(TRIM(P46))=0</formula>
    </cfRule>
    <cfRule type="cellIs" dxfId="76" priority="98" operator="greaterThanOrEqual">
      <formula>0</formula>
    </cfRule>
    <cfRule type="cellIs" dxfId="75" priority="99" operator="lessThan">
      <formula>0</formula>
    </cfRule>
  </conditionalFormatting>
  <conditionalFormatting sqref="L44:L45 L47:L50">
    <cfRule type="containsBlanks" dxfId="74" priority="94">
      <formula>LEN(TRIM(L44))=0</formula>
    </cfRule>
    <cfRule type="cellIs" dxfId="73" priority="95" operator="greaterThanOrEqual">
      <formula>0</formula>
    </cfRule>
    <cfRule type="cellIs" dxfId="72" priority="96" operator="lessThan">
      <formula>0</formula>
    </cfRule>
  </conditionalFormatting>
  <conditionalFormatting sqref="H44:H45 H47:H50">
    <cfRule type="containsBlanks" dxfId="71" priority="88">
      <formula>LEN(TRIM(H44))=0</formula>
    </cfRule>
    <cfRule type="cellIs" dxfId="70" priority="89" operator="greaterThanOrEqual">
      <formula>0</formula>
    </cfRule>
    <cfRule type="cellIs" dxfId="69" priority="90" operator="lessThan">
      <formula>0</formula>
    </cfRule>
  </conditionalFormatting>
  <conditionalFormatting sqref="H56:H57 H59:H62">
    <cfRule type="containsBlanks" dxfId="68" priority="82">
      <formula>LEN(TRIM(H56))=0</formula>
    </cfRule>
    <cfRule type="cellIs" dxfId="67" priority="83" operator="greaterThanOrEqual">
      <formula>0</formula>
    </cfRule>
    <cfRule type="cellIs" dxfId="66" priority="84" operator="lessThan">
      <formula>0</formula>
    </cfRule>
  </conditionalFormatting>
  <conditionalFormatting sqref="L56:L57 L59:L62">
    <cfRule type="containsBlanks" dxfId="65" priority="76">
      <formula>LEN(TRIM(L56))=0</formula>
    </cfRule>
    <cfRule type="cellIs" dxfId="64" priority="77" operator="greaterThanOrEqual">
      <formula>0</formula>
    </cfRule>
    <cfRule type="cellIs" dxfId="63" priority="78" operator="lessThan">
      <formula>0</formula>
    </cfRule>
  </conditionalFormatting>
  <conditionalFormatting sqref="L58">
    <cfRule type="containsBlanks" dxfId="62" priority="73">
      <formula>LEN(TRIM(L58))=0</formula>
    </cfRule>
    <cfRule type="cellIs" dxfId="61" priority="74" operator="greaterThanOrEqual">
      <formula>0</formula>
    </cfRule>
    <cfRule type="cellIs" dxfId="60" priority="75" operator="lessThan">
      <formula>0</formula>
    </cfRule>
  </conditionalFormatting>
  <conditionalFormatting sqref="P56:P57 P59:P62">
    <cfRule type="containsBlanks" dxfId="59" priority="70">
      <formula>LEN(TRIM(P56))=0</formula>
    </cfRule>
    <cfRule type="cellIs" dxfId="58" priority="71" operator="greaterThanOrEqual">
      <formula>0</formula>
    </cfRule>
    <cfRule type="cellIs" dxfId="57" priority="72" operator="lessThan">
      <formula>0</formula>
    </cfRule>
  </conditionalFormatting>
  <conditionalFormatting sqref="P58">
    <cfRule type="containsBlanks" dxfId="56" priority="67">
      <formula>LEN(TRIM(P58))=0</formula>
    </cfRule>
    <cfRule type="cellIs" dxfId="55" priority="68" operator="greaterThanOrEqual">
      <formula>0</formula>
    </cfRule>
    <cfRule type="cellIs" dxfId="54" priority="69" operator="lessThan">
      <formula>0</formula>
    </cfRule>
  </conditionalFormatting>
  <conditionalFormatting sqref="P68:P69 P71:P74">
    <cfRule type="containsBlanks" dxfId="53" priority="64">
      <formula>LEN(TRIM(P68))=0</formula>
    </cfRule>
    <cfRule type="cellIs" dxfId="52" priority="65" operator="greaterThanOrEqual">
      <formula>0</formula>
    </cfRule>
    <cfRule type="cellIs" dxfId="51" priority="66" operator="lessThan">
      <formula>0</formula>
    </cfRule>
  </conditionalFormatting>
  <conditionalFormatting sqref="P70">
    <cfRule type="containsBlanks" dxfId="50" priority="61">
      <formula>LEN(TRIM(P70))=0</formula>
    </cfRule>
    <cfRule type="cellIs" dxfId="49" priority="62" operator="greaterThanOrEqual">
      <formula>0</formula>
    </cfRule>
    <cfRule type="cellIs" dxfId="48" priority="63" operator="lessThan">
      <formula>0</formula>
    </cfRule>
  </conditionalFormatting>
  <conditionalFormatting sqref="L68:L69 L72:L74">
    <cfRule type="containsBlanks" dxfId="47" priority="58">
      <formula>LEN(TRIM(L68))=0</formula>
    </cfRule>
    <cfRule type="cellIs" dxfId="46" priority="59" operator="greaterThanOrEqual">
      <formula>0</formula>
    </cfRule>
    <cfRule type="cellIs" dxfId="45" priority="60" operator="lessThan">
      <formula>0</formula>
    </cfRule>
  </conditionalFormatting>
  <conditionalFormatting sqref="L70">
    <cfRule type="containsBlanks" dxfId="44" priority="55">
      <formula>LEN(TRIM(L70))=0</formula>
    </cfRule>
    <cfRule type="cellIs" dxfId="43" priority="56" operator="greaterThanOrEqual">
      <formula>0</formula>
    </cfRule>
    <cfRule type="cellIs" dxfId="42" priority="57" operator="lessThan">
      <formula>0</formula>
    </cfRule>
  </conditionalFormatting>
  <conditionalFormatting sqref="H68:H69 H72:H74">
    <cfRule type="containsBlanks" dxfId="41" priority="52">
      <formula>LEN(TRIM(H68))=0</formula>
    </cfRule>
    <cfRule type="cellIs" dxfId="40" priority="53" operator="greaterThanOrEqual">
      <formula>0</formula>
    </cfRule>
    <cfRule type="cellIs" dxfId="39" priority="54" operator="lessThan">
      <formula>0</formula>
    </cfRule>
  </conditionalFormatting>
  <conditionalFormatting sqref="H70">
    <cfRule type="containsBlanks" dxfId="38" priority="49">
      <formula>LEN(TRIM(H70))=0</formula>
    </cfRule>
    <cfRule type="cellIs" dxfId="37" priority="50" operator="greaterThanOrEqual">
      <formula>0</formula>
    </cfRule>
    <cfRule type="cellIs" dxfId="36" priority="51" operator="lessThan">
      <formula>0</formula>
    </cfRule>
  </conditionalFormatting>
  <conditionalFormatting sqref="L26:L28 P26:P28 H22:H28">
    <cfRule type="containsBlanks" dxfId="35" priority="40">
      <formula>LEN(TRIM(H22))=0</formula>
    </cfRule>
    <cfRule type="cellIs" dxfId="34" priority="41" operator="greaterThanOrEqual">
      <formula>0</formula>
    </cfRule>
    <cfRule type="cellIs" dxfId="33" priority="42" operator="lessThan">
      <formula>0</formula>
    </cfRule>
  </conditionalFormatting>
  <conditionalFormatting sqref="H21">
    <cfRule type="containsBlanks" dxfId="32" priority="37">
      <formula>LEN(TRIM(H21))=0</formula>
    </cfRule>
    <cfRule type="cellIs" dxfId="31" priority="38" operator="greaterThanOrEqual">
      <formula>0</formula>
    </cfRule>
    <cfRule type="cellIs" dxfId="30" priority="39" operator="lessThan">
      <formula>0</formula>
    </cfRule>
  </conditionalFormatting>
  <conditionalFormatting sqref="L22:L25">
    <cfRule type="containsBlanks" dxfId="29" priority="34">
      <formula>LEN(TRIM(L22))=0</formula>
    </cfRule>
    <cfRule type="cellIs" dxfId="28" priority="35" operator="greaterThanOrEqual">
      <formula>0</formula>
    </cfRule>
    <cfRule type="cellIs" dxfId="27" priority="36" operator="lessThan">
      <formula>0</formula>
    </cfRule>
  </conditionalFormatting>
  <conditionalFormatting sqref="L21">
    <cfRule type="containsBlanks" dxfId="26" priority="31">
      <formula>LEN(TRIM(L21))=0</formula>
    </cfRule>
    <cfRule type="cellIs" dxfId="25" priority="32" operator="greaterThanOrEqual">
      <formula>0</formula>
    </cfRule>
    <cfRule type="cellIs" dxfId="24" priority="33" operator="lessThan">
      <formula>0</formula>
    </cfRule>
  </conditionalFormatting>
  <conditionalFormatting sqref="P22:P25">
    <cfRule type="containsBlanks" dxfId="23" priority="28">
      <formula>LEN(TRIM(P22))=0</formula>
    </cfRule>
    <cfRule type="cellIs" dxfId="22" priority="29" operator="greaterThanOrEqual">
      <formula>0</formula>
    </cfRule>
    <cfRule type="cellIs" dxfId="21" priority="30" operator="lessThan">
      <formula>0</formula>
    </cfRule>
  </conditionalFormatting>
  <conditionalFormatting sqref="P21">
    <cfRule type="containsBlanks" dxfId="20" priority="25">
      <formula>LEN(TRIM(P21))=0</formula>
    </cfRule>
    <cfRule type="cellIs" dxfId="19" priority="26" operator="greaterThanOrEqual">
      <formula>0</formula>
    </cfRule>
    <cfRule type="cellIs" dxfId="18" priority="27" operator="lessThan">
      <formula>0</formula>
    </cfRule>
  </conditionalFormatting>
  <conditionalFormatting sqref="P52:P53">
    <cfRule type="containsBlanks" dxfId="17" priority="22">
      <formula>LEN(TRIM(P52))=0</formula>
    </cfRule>
    <cfRule type="cellIs" dxfId="16" priority="23" operator="greaterThanOrEqual">
      <formula>0</formula>
    </cfRule>
    <cfRule type="cellIs" dxfId="15" priority="24" operator="lessThan">
      <formula>0</formula>
    </cfRule>
  </conditionalFormatting>
  <conditionalFormatting sqref="H52:H53 L52:L53">
    <cfRule type="containsBlanks" dxfId="14" priority="19">
      <formula>LEN(TRIM(H52))=0</formula>
    </cfRule>
    <cfRule type="cellIs" dxfId="13" priority="20" operator="greaterThanOrEqual">
      <formula>0</formula>
    </cfRule>
    <cfRule type="cellIs" dxfId="12" priority="21" operator="lessThan">
      <formula>0</formula>
    </cfRule>
  </conditionalFormatting>
  <conditionalFormatting sqref="P64:P65">
    <cfRule type="containsBlanks" dxfId="11" priority="16">
      <formula>LEN(TRIM(P64))=0</formula>
    </cfRule>
    <cfRule type="cellIs" dxfId="10" priority="17" operator="greaterThanOrEqual">
      <formula>0</formula>
    </cfRule>
    <cfRule type="cellIs" dxfId="9" priority="18" operator="lessThan">
      <formula>0</formula>
    </cfRule>
  </conditionalFormatting>
  <conditionalFormatting sqref="H64:H65 L64:L65">
    <cfRule type="containsBlanks" dxfId="8" priority="13">
      <formula>LEN(TRIM(H64))=0</formula>
    </cfRule>
    <cfRule type="cellIs" dxfId="7" priority="14" operator="greaterThanOrEqual">
      <formula>0</formula>
    </cfRule>
    <cfRule type="cellIs" dxfId="6" priority="15" operator="lessThan">
      <formula>0</formula>
    </cfRule>
  </conditionalFormatting>
  <conditionalFormatting sqref="H71">
    <cfRule type="containsBlanks" dxfId="5" priority="10">
      <formula>LEN(TRIM(H71))=0</formula>
    </cfRule>
    <cfRule type="cellIs" dxfId="4" priority="11" operator="greaterThanOrEqual">
      <formula>0</formula>
    </cfRule>
    <cfRule type="cellIs" dxfId="3" priority="12" operator="lessThan">
      <formula>0</formula>
    </cfRule>
  </conditionalFormatting>
  <conditionalFormatting sqref="L71">
    <cfRule type="containsBlanks" dxfId="2" priority="7">
      <formula>LEN(TRIM(L71))=0</formula>
    </cfRule>
    <cfRule type="cellIs" dxfId="1" priority="8" operator="greaterThanOrEqual">
      <formula>0</formula>
    </cfRule>
    <cfRule type="cellIs" dxfId="0" priority="9" operator="lessThan">
      <formula>0</formula>
    </cfRule>
  </conditionalFormatting>
  <hyperlinks>
    <hyperlink ref="G63" r:id="rId1" display="https://sample-address.com/oranges-information-ebook" xr:uid="{00000000-0004-0000-0100-000000000000}"/>
    <hyperlink ref="K63" r:id="rId2" display="https://sample-address.com/oranges-information-ebook" xr:uid="{00000000-0004-0000-0100-000001000000}"/>
    <hyperlink ref="O63" r:id="rId3" display="https://sample-address.com/oranges-information-ebook" xr:uid="{00000000-0004-0000-0100-000002000000}"/>
    <hyperlink ref="G14" r:id="rId4" display="https://sample-address.com/apples-information-ebook" xr:uid="{00000000-0004-0000-0100-000003000000}"/>
    <hyperlink ref="O14" r:id="rId5" display="https://sample-address.com/apples-information-ebook" xr:uid="{00000000-0004-0000-0100-000004000000}"/>
    <hyperlink ref="K51" r:id="rId6" display="https://sample-address.com/oranges-information-ebook" xr:uid="{00000000-0004-0000-0100-000005000000}"/>
    <hyperlink ref="G51" r:id="rId7" display="https://sample-address.com/oranges-information-ebook" xr:uid="{00000000-0004-0000-0100-000006000000}"/>
    <hyperlink ref="G75" r:id="rId8" display="https://sample-address.com/oranges-information-ebook" xr:uid="{00000000-0004-0000-0100-000007000000}"/>
    <hyperlink ref="K75" r:id="rId9" display="https://sample-address.com/oranges-information-ebook" xr:uid="{00000000-0004-0000-0100-000008000000}"/>
    <hyperlink ref="O75" r:id="rId10" display="https://sample-address.com/oranges-information-ebook" xr:uid="{00000000-0004-0000-0100-000009000000}"/>
    <hyperlink ref="G38" r:id="rId11" display="https://sample-address.com/apples-information-ebook" xr:uid="{00000000-0004-0000-0100-00000A000000}"/>
    <hyperlink ref="K38" r:id="rId12" display="https://sample-address.com/apples-information-ebook" xr:uid="{00000000-0004-0000-0100-00000B000000}"/>
    <hyperlink ref="K14" r:id="rId13" display="https://sample-address.com/apples-information-ebook" xr:uid="{00000000-0004-0000-0100-00000C000000}"/>
    <hyperlink ref="O38" r:id="rId14" display="https://sample-address.com/apples-information-ebook" xr:uid="{00000000-0004-0000-0100-00000D000000}"/>
    <hyperlink ref="O51" r:id="rId15" display="https://sample-address.com/oranges-information-ebook" xr:uid="{00000000-0004-0000-0100-00000E000000}"/>
    <hyperlink ref="G26" r:id="rId16" display="https://sample-address.com/apples-information-ebook" xr:uid="{00000000-0004-0000-0100-00000F000000}"/>
    <hyperlink ref="O26" r:id="rId17" display="https://sample-address.com/apples-information-ebook" xr:uid="{00000000-0004-0000-0100-000010000000}"/>
    <hyperlink ref="K26" r:id="rId18" display="https://sample-address.com/apples-information-ebook" xr:uid="{00000000-0004-0000-0100-000011000000}"/>
    <hyperlink ref="C3" r:id="rId19" xr:uid="{00000000-0004-0000-0100-000012000000}"/>
  </hyperlink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
  <sheetViews>
    <sheetView zoomScale="110" zoomScaleNormal="110" workbookViewId="0"/>
  </sheetViews>
  <sheetFormatPr defaultColWidth="10.77734375" defaultRowHeight="19.5"/>
  <cols>
    <col min="1" max="1" width="27" style="5" customWidth="1"/>
    <col min="2" max="2" width="21.77734375" style="5" bestFit="1" customWidth="1"/>
    <col min="3" max="11" width="16.6640625" style="5" customWidth="1"/>
    <col min="12" max="16384" width="10.77734375" style="5"/>
  </cols>
  <sheetData>
    <row r="1" spans="1:11" ht="28.5">
      <c r="A1" s="60" t="s">
        <v>55</v>
      </c>
      <c r="B1" s="60" t="s">
        <v>56</v>
      </c>
    </row>
    <row r="2" spans="1:11" s="62" customFormat="1" ht="37.5">
      <c r="A2" s="32" t="s">
        <v>72</v>
      </c>
      <c r="B2" s="1" t="s">
        <v>57</v>
      </c>
      <c r="C2" s="1" t="s">
        <v>58</v>
      </c>
      <c r="D2" s="1" t="s">
        <v>59</v>
      </c>
      <c r="E2" s="1" t="s">
        <v>60</v>
      </c>
      <c r="F2" s="32" t="s">
        <v>71</v>
      </c>
      <c r="G2" s="61" t="s">
        <v>77</v>
      </c>
      <c r="H2" s="61" t="s">
        <v>76</v>
      </c>
      <c r="I2" s="61" t="s">
        <v>75</v>
      </c>
      <c r="J2" s="61" t="s">
        <v>74</v>
      </c>
      <c r="K2" s="61" t="s">
        <v>73</v>
      </c>
    </row>
    <row r="3" spans="1:11">
      <c r="A3" s="5" t="s">
        <v>61</v>
      </c>
      <c r="B3" s="63">
        <v>600000</v>
      </c>
      <c r="C3" s="44">
        <v>10000</v>
      </c>
      <c r="D3" s="44">
        <v>4000</v>
      </c>
      <c r="E3" s="44">
        <v>2000</v>
      </c>
      <c r="F3" s="45">
        <f t="shared" ref="F3:G5" si="0">D3/C3</f>
        <v>0.4</v>
      </c>
      <c r="G3" s="45">
        <f t="shared" si="0"/>
        <v>0.5</v>
      </c>
      <c r="H3" s="45">
        <f>E3/C3</f>
        <v>0.2</v>
      </c>
      <c r="I3" s="67">
        <f>B3/C3*1000</f>
        <v>60000</v>
      </c>
      <c r="J3" s="67">
        <f>B3/D3</f>
        <v>150</v>
      </c>
      <c r="K3" s="67">
        <f>B3/E3</f>
        <v>300</v>
      </c>
    </row>
    <row r="4" spans="1:11">
      <c r="A4" s="5" t="s">
        <v>62</v>
      </c>
      <c r="B4" s="63">
        <v>600000</v>
      </c>
      <c r="C4" s="44">
        <v>10000</v>
      </c>
      <c r="D4" s="44">
        <v>4000</v>
      </c>
      <c r="E4" s="44">
        <v>2000</v>
      </c>
      <c r="F4" s="45">
        <f t="shared" si="0"/>
        <v>0.4</v>
      </c>
      <c r="G4" s="45">
        <f t="shared" si="0"/>
        <v>0.5</v>
      </c>
      <c r="H4" s="45">
        <f>E4/C4</f>
        <v>0.2</v>
      </c>
      <c r="I4" s="67">
        <f>B4/C4*1000</f>
        <v>60000</v>
      </c>
      <c r="J4" s="67">
        <f>B4/D4</f>
        <v>150</v>
      </c>
      <c r="K4" s="67">
        <f>B4/E4</f>
        <v>300</v>
      </c>
    </row>
    <row r="5" spans="1:11">
      <c r="A5" s="5" t="s">
        <v>63</v>
      </c>
      <c r="B5" s="63">
        <v>600000</v>
      </c>
      <c r="C5" s="44">
        <v>10000</v>
      </c>
      <c r="D5" s="44">
        <v>4000</v>
      </c>
      <c r="E5" s="44">
        <v>2000</v>
      </c>
      <c r="F5" s="45">
        <f t="shared" si="0"/>
        <v>0.4</v>
      </c>
      <c r="G5" s="45">
        <f t="shared" si="0"/>
        <v>0.5</v>
      </c>
      <c r="H5" s="45">
        <f>E5/C5</f>
        <v>0.2</v>
      </c>
      <c r="I5" s="67">
        <f>B5/C5*1000</f>
        <v>60000</v>
      </c>
      <c r="J5" s="67">
        <f>B5/D5</f>
        <v>150</v>
      </c>
      <c r="K5" s="67">
        <f>B5/E5</f>
        <v>300</v>
      </c>
    </row>
    <row r="6" spans="1:11">
      <c r="B6" s="64"/>
      <c r="F6" s="46"/>
      <c r="G6" s="46"/>
      <c r="H6" s="46"/>
      <c r="I6" s="68"/>
      <c r="J6" s="68"/>
      <c r="K6" s="68"/>
    </row>
    <row r="7" spans="1:11" s="62" customFormat="1" ht="37.5">
      <c r="A7" s="61" t="s">
        <v>64</v>
      </c>
      <c r="B7" s="65" t="s">
        <v>57</v>
      </c>
      <c r="C7" s="1" t="s">
        <v>58</v>
      </c>
      <c r="D7" s="1" t="s">
        <v>59</v>
      </c>
      <c r="E7" s="1" t="s">
        <v>60</v>
      </c>
      <c r="F7" s="32" t="s">
        <v>71</v>
      </c>
      <c r="G7" s="61" t="s">
        <v>77</v>
      </c>
      <c r="H7" s="61" t="s">
        <v>76</v>
      </c>
      <c r="I7" s="69" t="s">
        <v>75</v>
      </c>
      <c r="J7" s="69" t="s">
        <v>74</v>
      </c>
      <c r="K7" s="69" t="s">
        <v>73</v>
      </c>
    </row>
    <row r="8" spans="1:11">
      <c r="A8" s="5" t="s">
        <v>61</v>
      </c>
      <c r="B8" s="63">
        <v>600000</v>
      </c>
      <c r="C8" s="44">
        <v>10000</v>
      </c>
      <c r="D8" s="44">
        <v>4000</v>
      </c>
      <c r="E8" s="44">
        <v>2000</v>
      </c>
      <c r="F8" s="45">
        <f t="shared" ref="F8:G10" si="1">D8/C8</f>
        <v>0.4</v>
      </c>
      <c r="G8" s="45">
        <f t="shared" si="1"/>
        <v>0.5</v>
      </c>
      <c r="H8" s="45">
        <f>E8/C8</f>
        <v>0.2</v>
      </c>
      <c r="I8" s="67">
        <f>B8/C8*1000</f>
        <v>60000</v>
      </c>
      <c r="J8" s="67">
        <f>B8/D8</f>
        <v>150</v>
      </c>
      <c r="K8" s="67">
        <f>B8/E8</f>
        <v>300</v>
      </c>
    </row>
    <row r="9" spans="1:11">
      <c r="A9" s="5" t="s">
        <v>62</v>
      </c>
      <c r="B9" s="63">
        <v>600000</v>
      </c>
      <c r="C9" s="44">
        <v>10000</v>
      </c>
      <c r="D9" s="44">
        <v>4000</v>
      </c>
      <c r="E9" s="44">
        <v>2000</v>
      </c>
      <c r="F9" s="45">
        <f t="shared" si="1"/>
        <v>0.4</v>
      </c>
      <c r="G9" s="45">
        <f t="shared" si="1"/>
        <v>0.5</v>
      </c>
      <c r="H9" s="45">
        <f>E9/C9</f>
        <v>0.2</v>
      </c>
      <c r="I9" s="67">
        <f t="shared" ref="I9:I10" si="2">B9/C9*1000</f>
        <v>60000</v>
      </c>
      <c r="J9" s="67">
        <f>B9/D9</f>
        <v>150</v>
      </c>
      <c r="K9" s="67">
        <f>B9/E9</f>
        <v>300</v>
      </c>
    </row>
    <row r="10" spans="1:11">
      <c r="A10" s="5" t="s">
        <v>63</v>
      </c>
      <c r="B10" s="63">
        <v>600000</v>
      </c>
      <c r="C10" s="44">
        <v>10000</v>
      </c>
      <c r="D10" s="44">
        <v>4000</v>
      </c>
      <c r="E10" s="44">
        <v>2000</v>
      </c>
      <c r="F10" s="45">
        <f t="shared" si="1"/>
        <v>0.4</v>
      </c>
      <c r="G10" s="45">
        <f t="shared" si="1"/>
        <v>0.5</v>
      </c>
      <c r="H10" s="45">
        <f>E10/C10</f>
        <v>0.2</v>
      </c>
      <c r="I10" s="67">
        <f t="shared" si="2"/>
        <v>60000</v>
      </c>
      <c r="J10" s="67">
        <f>B10/D10</f>
        <v>150</v>
      </c>
      <c r="K10" s="67">
        <f>B10/E10</f>
        <v>300</v>
      </c>
    </row>
    <row r="11" spans="1:11">
      <c r="B11" s="64"/>
      <c r="F11" s="46"/>
      <c r="G11" s="46"/>
      <c r="H11" s="46"/>
      <c r="I11" s="68"/>
      <c r="J11" s="68"/>
      <c r="K11" s="68"/>
    </row>
    <row r="12" spans="1:11" ht="39">
      <c r="A12" s="47" t="s">
        <v>65</v>
      </c>
      <c r="B12" s="65" t="s">
        <v>57</v>
      </c>
      <c r="C12" s="1" t="s">
        <v>58</v>
      </c>
      <c r="D12" s="1" t="s">
        <v>59</v>
      </c>
      <c r="E12" s="1" t="s">
        <v>60</v>
      </c>
      <c r="F12" s="32" t="s">
        <v>71</v>
      </c>
      <c r="G12" s="61" t="s">
        <v>77</v>
      </c>
      <c r="H12" s="61" t="s">
        <v>76</v>
      </c>
      <c r="I12" s="69" t="s">
        <v>75</v>
      </c>
      <c r="J12" s="69" t="s">
        <v>74</v>
      </c>
      <c r="K12" s="69" t="s">
        <v>73</v>
      </c>
    </row>
    <row r="13" spans="1:11">
      <c r="A13" s="48" t="s">
        <v>61</v>
      </c>
      <c r="B13" s="63">
        <v>600000</v>
      </c>
      <c r="C13" s="44">
        <v>10000</v>
      </c>
      <c r="D13" s="44">
        <v>4000</v>
      </c>
      <c r="E13" s="44">
        <v>2000</v>
      </c>
      <c r="F13" s="45">
        <f t="shared" ref="F13:G15" si="3">D13/C13</f>
        <v>0.4</v>
      </c>
      <c r="G13" s="45">
        <f t="shared" si="3"/>
        <v>0.5</v>
      </c>
      <c r="H13" s="45">
        <f>E13/C13</f>
        <v>0.2</v>
      </c>
      <c r="I13" s="67">
        <f>B13/C13*1000</f>
        <v>60000</v>
      </c>
      <c r="J13" s="67">
        <f>B13/D13</f>
        <v>150</v>
      </c>
      <c r="K13" s="67">
        <f>B13/E13</f>
        <v>300</v>
      </c>
    </row>
    <row r="14" spans="1:11">
      <c r="A14" s="48" t="s">
        <v>62</v>
      </c>
      <c r="B14" s="63">
        <v>600000</v>
      </c>
      <c r="C14" s="44">
        <v>10000</v>
      </c>
      <c r="D14" s="44">
        <v>4000</v>
      </c>
      <c r="E14" s="44">
        <v>2000</v>
      </c>
      <c r="F14" s="45">
        <f t="shared" si="3"/>
        <v>0.4</v>
      </c>
      <c r="G14" s="45">
        <f t="shared" si="3"/>
        <v>0.5</v>
      </c>
      <c r="H14" s="45">
        <f>E14/C14</f>
        <v>0.2</v>
      </c>
      <c r="I14" s="67">
        <f t="shared" ref="I14:I15" si="4">B14/C14*1000</f>
        <v>60000</v>
      </c>
      <c r="J14" s="67">
        <f>B14/D14</f>
        <v>150</v>
      </c>
      <c r="K14" s="67">
        <f>B14/E14</f>
        <v>300</v>
      </c>
    </row>
    <row r="15" spans="1:11">
      <c r="A15" s="48" t="s">
        <v>63</v>
      </c>
      <c r="B15" s="63">
        <v>600000</v>
      </c>
      <c r="C15" s="44">
        <v>10000</v>
      </c>
      <c r="D15" s="44">
        <v>4000</v>
      </c>
      <c r="E15" s="44">
        <v>2000</v>
      </c>
      <c r="F15" s="45">
        <f t="shared" si="3"/>
        <v>0.4</v>
      </c>
      <c r="G15" s="45">
        <f t="shared" si="3"/>
        <v>0.5</v>
      </c>
      <c r="H15" s="45">
        <f>E15/C15</f>
        <v>0.2</v>
      </c>
      <c r="I15" s="67">
        <f t="shared" si="4"/>
        <v>60000</v>
      </c>
      <c r="J15" s="67">
        <f>B15/D15</f>
        <v>150</v>
      </c>
      <c r="K15" s="67">
        <f>B15/E15</f>
        <v>300</v>
      </c>
    </row>
    <row r="16" spans="1:11">
      <c r="A16" s="48"/>
      <c r="B16" s="66"/>
      <c r="C16" s="48"/>
      <c r="D16" s="48"/>
      <c r="E16" s="48"/>
      <c r="F16" s="46"/>
      <c r="G16" s="46"/>
      <c r="H16" s="46"/>
      <c r="I16" s="68"/>
      <c r="J16" s="68"/>
      <c r="K16" s="68"/>
    </row>
    <row r="17" spans="1:11" ht="39">
      <c r="A17" s="47" t="s">
        <v>66</v>
      </c>
      <c r="B17" s="65" t="s">
        <v>57</v>
      </c>
      <c r="C17" s="1" t="s">
        <v>58</v>
      </c>
      <c r="D17" s="1" t="s">
        <v>59</v>
      </c>
      <c r="E17" s="1" t="s">
        <v>60</v>
      </c>
      <c r="F17" s="32" t="s">
        <v>71</v>
      </c>
      <c r="G17" s="61" t="s">
        <v>77</v>
      </c>
      <c r="H17" s="61" t="s">
        <v>76</v>
      </c>
      <c r="I17" s="69" t="s">
        <v>75</v>
      </c>
      <c r="J17" s="69" t="s">
        <v>74</v>
      </c>
      <c r="K17" s="69" t="s">
        <v>73</v>
      </c>
    </row>
    <row r="18" spans="1:11">
      <c r="A18" s="48" t="s">
        <v>61</v>
      </c>
      <c r="B18" s="63">
        <v>600000</v>
      </c>
      <c r="C18" s="44">
        <v>10000</v>
      </c>
      <c r="D18" s="44">
        <v>4000</v>
      </c>
      <c r="E18" s="44">
        <v>2000</v>
      </c>
      <c r="F18" s="45">
        <f t="shared" ref="F18:G20" si="5">D18/C18</f>
        <v>0.4</v>
      </c>
      <c r="G18" s="45">
        <f t="shared" si="5"/>
        <v>0.5</v>
      </c>
      <c r="H18" s="45">
        <f>E18/C18</f>
        <v>0.2</v>
      </c>
      <c r="I18" s="67">
        <f>B18/C18*1000</f>
        <v>60000</v>
      </c>
      <c r="J18" s="67">
        <f>B18/D18</f>
        <v>150</v>
      </c>
      <c r="K18" s="67">
        <f>B18/E18</f>
        <v>300</v>
      </c>
    </row>
    <row r="19" spans="1:11">
      <c r="A19" s="48" t="s">
        <v>62</v>
      </c>
      <c r="B19" s="63">
        <v>600000</v>
      </c>
      <c r="C19" s="44">
        <v>10000</v>
      </c>
      <c r="D19" s="44">
        <v>4000</v>
      </c>
      <c r="E19" s="44">
        <v>2000</v>
      </c>
      <c r="F19" s="45">
        <f t="shared" si="5"/>
        <v>0.4</v>
      </c>
      <c r="G19" s="45">
        <f t="shared" si="5"/>
        <v>0.5</v>
      </c>
      <c r="H19" s="45">
        <f>E19/C19</f>
        <v>0.2</v>
      </c>
      <c r="I19" s="67">
        <f>B19/C19*1000</f>
        <v>60000</v>
      </c>
      <c r="J19" s="67">
        <f>B19/D19</f>
        <v>150</v>
      </c>
      <c r="K19" s="67">
        <f>B19/E19</f>
        <v>300</v>
      </c>
    </row>
    <row r="20" spans="1:11">
      <c r="A20" s="48" t="s">
        <v>63</v>
      </c>
      <c r="B20" s="63">
        <v>600000</v>
      </c>
      <c r="C20" s="44">
        <v>10000</v>
      </c>
      <c r="D20" s="44">
        <v>4000</v>
      </c>
      <c r="E20" s="44">
        <v>2000</v>
      </c>
      <c r="F20" s="45">
        <f t="shared" si="5"/>
        <v>0.4</v>
      </c>
      <c r="G20" s="45">
        <f t="shared" si="5"/>
        <v>0.5</v>
      </c>
      <c r="H20" s="45">
        <f>E20/C20</f>
        <v>0.2</v>
      </c>
      <c r="I20" s="67">
        <f>B20/C20*1000</f>
        <v>60000</v>
      </c>
      <c r="J20" s="67">
        <f>B20/D20</f>
        <v>150</v>
      </c>
      <c r="K20" s="67">
        <f>B20/E20</f>
        <v>300</v>
      </c>
    </row>
    <row r="21" spans="1:11">
      <c r="A21" s="48"/>
      <c r="B21" s="66"/>
      <c r="C21" s="48"/>
      <c r="D21" s="48"/>
      <c r="E21" s="48"/>
      <c r="F21" s="46"/>
      <c r="G21" s="46"/>
      <c r="H21" s="46"/>
      <c r="I21" s="68"/>
      <c r="J21" s="68"/>
      <c r="K21" s="68"/>
    </row>
    <row r="22" spans="1:11" ht="39">
      <c r="A22" s="47" t="s">
        <v>66</v>
      </c>
      <c r="B22" s="65" t="s">
        <v>57</v>
      </c>
      <c r="C22" s="1" t="s">
        <v>58</v>
      </c>
      <c r="D22" s="1" t="s">
        <v>59</v>
      </c>
      <c r="E22" s="1" t="s">
        <v>60</v>
      </c>
      <c r="F22" s="32" t="s">
        <v>71</v>
      </c>
      <c r="G22" s="61" t="s">
        <v>77</v>
      </c>
      <c r="H22" s="61" t="s">
        <v>76</v>
      </c>
      <c r="I22" s="69" t="s">
        <v>75</v>
      </c>
      <c r="J22" s="69" t="s">
        <v>74</v>
      </c>
      <c r="K22" s="69" t="s">
        <v>73</v>
      </c>
    </row>
    <row r="23" spans="1:11">
      <c r="A23" s="48" t="s">
        <v>61</v>
      </c>
      <c r="B23" s="63">
        <v>600000</v>
      </c>
      <c r="C23" s="44">
        <v>10000</v>
      </c>
      <c r="D23" s="44">
        <v>4000</v>
      </c>
      <c r="E23" s="44">
        <v>2000</v>
      </c>
      <c r="F23" s="49">
        <f t="shared" ref="F23:G25" si="6">D23/C23</f>
        <v>0.4</v>
      </c>
      <c r="G23" s="49">
        <f t="shared" si="6"/>
        <v>0.5</v>
      </c>
      <c r="H23" s="49">
        <f>E23/C23</f>
        <v>0.2</v>
      </c>
      <c r="I23" s="70">
        <f>B23/C23*1000</f>
        <v>60000</v>
      </c>
      <c r="J23" s="70">
        <f>B23/D23</f>
        <v>150</v>
      </c>
      <c r="K23" s="70">
        <f>B23/E23</f>
        <v>300</v>
      </c>
    </row>
    <row r="24" spans="1:11">
      <c r="A24" s="48" t="s">
        <v>62</v>
      </c>
      <c r="B24" s="63">
        <v>600000</v>
      </c>
      <c r="C24" s="44">
        <v>10000</v>
      </c>
      <c r="D24" s="44">
        <v>4000</v>
      </c>
      <c r="E24" s="44">
        <v>2000</v>
      </c>
      <c r="F24" s="49">
        <f t="shared" si="6"/>
        <v>0.4</v>
      </c>
      <c r="G24" s="49">
        <f t="shared" si="6"/>
        <v>0.5</v>
      </c>
      <c r="H24" s="49">
        <f>E24/C24</f>
        <v>0.2</v>
      </c>
      <c r="I24" s="70">
        <f t="shared" ref="I24:I25" si="7">B24/C24*1000</f>
        <v>60000</v>
      </c>
      <c r="J24" s="70">
        <f>B24/D24</f>
        <v>150</v>
      </c>
      <c r="K24" s="70">
        <f>B24/E24</f>
        <v>300</v>
      </c>
    </row>
    <row r="25" spans="1:11">
      <c r="A25" s="48" t="s">
        <v>63</v>
      </c>
      <c r="B25" s="63">
        <v>600000</v>
      </c>
      <c r="C25" s="44">
        <v>10000</v>
      </c>
      <c r="D25" s="44">
        <v>4000</v>
      </c>
      <c r="E25" s="44">
        <v>2000</v>
      </c>
      <c r="F25" s="49">
        <f t="shared" si="6"/>
        <v>0.4</v>
      </c>
      <c r="G25" s="49">
        <f t="shared" si="6"/>
        <v>0.5</v>
      </c>
      <c r="H25" s="49">
        <f>E25/C25</f>
        <v>0.2</v>
      </c>
      <c r="I25" s="70">
        <f t="shared" si="7"/>
        <v>60000</v>
      </c>
      <c r="J25" s="70">
        <f>B25/D25</f>
        <v>150</v>
      </c>
      <c r="K25" s="70">
        <f>B25/E25</f>
        <v>300</v>
      </c>
    </row>
    <row r="26" spans="1:11">
      <c r="A26" s="48"/>
      <c r="B26" s="48"/>
      <c r="C26" s="48"/>
      <c r="D26" s="48"/>
      <c r="E26" s="48"/>
    </row>
  </sheetData>
  <phoneticPr fontId="1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このテンプレートの使い方</vt:lpstr>
      <vt:lpstr>広告のプランニング</vt:lpstr>
      <vt:lpstr>広告の成果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naoki</cp:lastModifiedBy>
  <dcterms:created xsi:type="dcterms:W3CDTF">2017-04-07T17:45:41Z</dcterms:created>
  <dcterms:modified xsi:type="dcterms:W3CDTF">2019-08-06T02:45:13Z</dcterms:modified>
</cp:coreProperties>
</file>